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anka\Desktop\STATS\"/>
    </mc:Choice>
  </mc:AlternateContent>
  <xr:revisionPtr revIDLastSave="0" documentId="13_ncr:1_{CD9ADE6D-E8D8-42E4-9385-FB2E277D8203}" xr6:coauthVersionLast="47" xr6:coauthVersionMax="47" xr10:uidLastSave="{00000000-0000-0000-0000-000000000000}"/>
  <bookViews>
    <workbookView xWindow="-120" yWindow="-120" windowWidth="20730" windowHeight="11760" xr2:uid="{00000000-000D-0000-FFFF-FFFF00000000}"/>
  </bookViews>
  <sheets>
    <sheet name="Štatistiky" sheetId="1" r:id="rId1"/>
    <sheet name="Záznamový formulár" sheetId="11" r:id="rId2"/>
    <sheet name="Usmernenie" sheetId="12" r:id="rId3"/>
    <sheet name="Verzie" sheetId="10" r:id="rId4"/>
    <sheet name="Príklad vyplnenia" sheetId="1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Q35" i="15"/>
  <c r="P35" i="15"/>
  <c r="L35" i="15"/>
  <c r="Z35" i="15" s="1"/>
  <c r="K35" i="15"/>
  <c r="J35" i="15"/>
  <c r="G35" i="15"/>
  <c r="Q34" i="15"/>
  <c r="P34" i="15"/>
  <c r="L34" i="15"/>
  <c r="K34" i="15"/>
  <c r="J34" i="15"/>
  <c r="G34" i="15"/>
  <c r="Q33" i="15"/>
  <c r="Z33" i="15" s="1"/>
  <c r="P33" i="15"/>
  <c r="L33" i="15"/>
  <c r="K33" i="15"/>
  <c r="J33" i="15"/>
  <c r="G33" i="15"/>
  <c r="Q32" i="15"/>
  <c r="P32" i="15"/>
  <c r="L32" i="15"/>
  <c r="Z32" i="15" s="1"/>
  <c r="K32" i="15"/>
  <c r="J32" i="15"/>
  <c r="G32" i="15"/>
  <c r="Q31" i="15"/>
  <c r="P31" i="15"/>
  <c r="L31" i="15"/>
  <c r="K31" i="15"/>
  <c r="M31" i="15" s="1"/>
  <c r="J31" i="15"/>
  <c r="G31" i="15"/>
  <c r="Q30" i="15"/>
  <c r="Z30" i="15" s="1"/>
  <c r="P30" i="15"/>
  <c r="L30" i="15"/>
  <c r="K30" i="15"/>
  <c r="M30" i="15" s="1"/>
  <c r="J30" i="15"/>
  <c r="G30" i="15"/>
  <c r="Q29" i="15"/>
  <c r="Z29" i="15" s="1"/>
  <c r="P29" i="15"/>
  <c r="L29" i="15"/>
  <c r="K29" i="15"/>
  <c r="J29" i="15"/>
  <c r="G29" i="15"/>
  <c r="Q28" i="15"/>
  <c r="P28" i="15"/>
  <c r="L28" i="15"/>
  <c r="Z28" i="15" s="1"/>
  <c r="K28" i="15"/>
  <c r="J28" i="15"/>
  <c r="G28" i="15"/>
  <c r="Q27" i="15"/>
  <c r="P27" i="15"/>
  <c r="L27" i="15"/>
  <c r="K27" i="15"/>
  <c r="M27" i="15" s="1"/>
  <c r="J27" i="15"/>
  <c r="G27" i="15"/>
  <c r="Q26" i="15"/>
  <c r="Z26" i="15" s="1"/>
  <c r="P26" i="15"/>
  <c r="L26" i="15"/>
  <c r="K26" i="15"/>
  <c r="M26" i="15" s="1"/>
  <c r="J26" i="15"/>
  <c r="G26" i="15"/>
  <c r="Q25" i="15"/>
  <c r="Z25" i="15" s="1"/>
  <c r="P25" i="15"/>
  <c r="L25" i="15"/>
  <c r="K25" i="15"/>
  <c r="J25" i="15"/>
  <c r="G25" i="15"/>
  <c r="Q24" i="15"/>
  <c r="P24" i="15"/>
  <c r="L24" i="15"/>
  <c r="K24" i="15"/>
  <c r="J24" i="15"/>
  <c r="G24" i="15"/>
  <c r="Q23" i="15"/>
  <c r="P23" i="15"/>
  <c r="L23" i="15"/>
  <c r="K23" i="15"/>
  <c r="J23" i="15"/>
  <c r="G23" i="15"/>
  <c r="Q22" i="15"/>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M25" i="15" l="1"/>
  <c r="M29" i="15"/>
  <c r="M33" i="15"/>
  <c r="Z27" i="15"/>
  <c r="Z31" i="15"/>
  <c r="Z34" i="15"/>
  <c r="Z22" i="15"/>
  <c r="M28" i="15"/>
  <c r="M32" i="15"/>
  <c r="M35" i="15"/>
  <c r="Z26" i="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<sst xmlns="http://schemas.openxmlformats.org/spreadsheetml/2006/main" count="535" uniqueCount="260">
  <si>
    <t>VYHODNOTENIE HERNEJ ŠTATISTKY</t>
  </si>
  <si>
    <t>2023/24</t>
  </si>
  <si>
    <t>DOMÁCI</t>
  </si>
  <si>
    <t>:</t>
  </si>
  <si>
    <t>HOSTIA</t>
  </si>
  <si>
    <t>YOUNG ANGELS U19 KOŠICE</t>
  </si>
  <si>
    <t>KONEČNÝ VÝSLEDOK</t>
  </si>
  <si>
    <t>ČÍSLO STRETNUTIA</t>
  </si>
  <si>
    <t>STAV PO 1. ŠTVRTINE</t>
  </si>
  <si>
    <t>DÁTUM</t>
  </si>
  <si>
    <t>13.10.2024</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</si>
  <si>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</si>
  <si>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</si>
  <si>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</si>
  <si>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</si>
  <si>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</si>
  <si>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</si>
  <si>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</si>
  <si>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</si>
  <si>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</si>
  <si>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</si>
  <si>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</si>
  <si>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</si>
  <si>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</si>
  <si>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</si>
  <si>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</si>
  <si>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</si>
  <si>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</si>
  <si>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</si>
  <si>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</si>
  <si>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</si>
  <si>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</si>
  <si>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</si>
  <si>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</si>
  <si>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</si>
  <si>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</si>
  <si>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</si>
  <si>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</si>
  <si>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</si>
  <si>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</si>
  <si>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</si>
  <si>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Niké Slovenská basketbalová liga</t>
  </si>
  <si>
    <t>11</t>
  </si>
  <si>
    <t>Niké Extraliga ženy</t>
  </si>
  <si>
    <t>Slovenský pohár muži</t>
  </si>
  <si>
    <t>14</t>
  </si>
  <si>
    <t>Slovenský pohár ženy</t>
  </si>
  <si>
    <t>1. liga muži a 1. liga Mladí muži U23</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</si>
  <si>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</si>
  <si>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</si>
  <si>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</si>
  <si>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</si>
  <si>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</si>
  <si>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</si>
  <si>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</si>
  <si>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</si>
  <si>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</si>
  <si>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</si>
  <si>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</si>
  <si>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</si>
  <si>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</si>
  <si>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</si>
  <si>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</si>
  <si>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</si>
  <si>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</si>
  <si>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</si>
  <si>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</si>
  <si>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</si>
  <si>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</si>
  <si>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</si>
  <si>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</si>
  <si>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</si>
  <si>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</si>
  <si>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</si>
  <si>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</si>
  <si>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</si>
  <si>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</si>
  <si>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</si>
  <si>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</si>
  <si>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</si>
  <si>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</si>
  <si>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</si>
  <si>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</si>
  <si>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</si>
  <si>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</si>
  <si>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</si>
  <si>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</si>
  <si>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ŠPIRKA Jozef</t>
  </si>
  <si>
    <t>CETL Eduard</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</si>
  <si>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</si>
  <si>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</si>
  <si>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</si>
  <si>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</si>
  <si>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</si>
  <si>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</si>
  <si>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</si>
  <si>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</si>
  <si>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</si>
  <si>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</si>
  <si>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</si>
  <si>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</si>
  <si>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</si>
  <si>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</si>
  <si>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</si>
  <si>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</si>
  <si>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</si>
  <si>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</si>
  <si>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</si>
  <si>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</si>
  <si>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</si>
  <si>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</si>
  <si>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</si>
  <si>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</si>
  <si>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</si>
  <si>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</si>
  <si>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</si>
  <si>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</si>
  <si>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</si>
  <si>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</si>
  <si>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</si>
  <si>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</si>
  <si>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</si>
  <si>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</si>
  <si>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</si>
  <si>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</si>
  <si>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</si>
  <si>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</si>
  <si>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</si>
  <si>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</si>
  <si>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</si>
  <si>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</si>
  <si>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</si>
  <si>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</si>
  <si>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</si>
  <si>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</si>
  <si>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</si>
  <si>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</si>
  <si>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</si>
  <si>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</si>
  <si>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</si>
  <si>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</si>
  <si>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</si>
  <si>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</si>
  <si>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</si>
  <si>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</si>
  <si>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</si>
  <si>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</si>
  <si>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</si>
  <si>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</si>
  <si>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</si>
  <si>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</si>
  <si>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</si>
  <si>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</si>
  <si>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</si>
  <si>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</si>
  <si>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</si>
  <si>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</si>
  <si>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</si>
  <si>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</si>
  <si>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</si>
  <si>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</si>
  <si>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</si>
  <si>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</si>
  <si>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</si>
  <si>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</si>
  <si>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</si>
  <si>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</si>
  <si>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</si>
  <si>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</si>
  <si>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</si>
  <si>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</si>
  <si>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</si>
  <si>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</si>
  <si>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</si>
  <si>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</si>
  <si>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</si>
  <si>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</si>
  <si>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</si>
  <si>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</si>
  <si>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</si>
  <si>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</si>
  <si>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</si>
  <si>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</si>
  <si>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</si>
  <si>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</si>
  <si>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</si>
  <si>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</si>
  <si>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</si>
  <si>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</si>
  <si>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</si>
  <si>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</si>
  <si>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</si>
  <si>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</si>
  <si>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</si>
  <si>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</si>
  <si>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</si>
  <si>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</si>
  <si>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</si>
  <si>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</si>
  <si>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</si>
  <si>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</si>
  <si>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</si>
  <si>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</si>
  <si>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</si>
  <si>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</si>
  <si>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</si>
  <si>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</si>
  <si>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</si>
  <si>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</si>
  <si>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</si>
  <si>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</si>
  <si>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</si>
  <si>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</si>
  <si>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</si>
  <si>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</si>
  <si>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</si>
  <si>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</si>
  <si>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</si>
  <si>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</si>
  <si>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</si>
  <si>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</si>
  <si>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</si>
  <si>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</si>
  <si>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</si>
  <si>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</si>
  <si>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</si>
  <si>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</si>
  <si>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</si>
  <si>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</si>
  <si>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</si>
  <si>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</si>
  <si>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</si>
  <si>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</si>
  <si>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</si>
  <si>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</si>
  <si>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</si>
  <si>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</si>
  <si>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</si>
  <si>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8</t>
  </si>
  <si>
    <t>DROBNÝ Tibor</t>
  </si>
  <si>
    <t>FRANCE Gustáv</t>
  </si>
  <si>
    <t>MARKO Lukáš</t>
  </si>
  <si>
    <t>DROBNÝ Michal</t>
  </si>
  <si>
    <t>YOUNG ANGELS U 15 Košice</t>
  </si>
  <si>
    <t>BK ZŠ LENDAK - MS</t>
  </si>
  <si>
    <t>HIŠČÁKOVÁ Ema</t>
  </si>
  <si>
    <t>SALOKOVÁ Sára</t>
  </si>
  <si>
    <t>9</t>
  </si>
  <si>
    <t>ŽIGRAYOVÁ Nela</t>
  </si>
  <si>
    <t>17</t>
  </si>
  <si>
    <t>PAVELOVÁ Anna</t>
  </si>
  <si>
    <t>ŠAKOVÁ Terézia</t>
  </si>
  <si>
    <t>PISARČÍKOVÁ Anita</t>
  </si>
  <si>
    <t>LÁNIKOVÁ Kristína</t>
  </si>
  <si>
    <t>ČULKOVÁ Nela</t>
  </si>
  <si>
    <t>STANKOVÁ Barbora</t>
  </si>
  <si>
    <t>18</t>
  </si>
  <si>
    <t>MALEJČÍKOVÁ Katarína</t>
  </si>
  <si>
    <t>20</t>
  </si>
  <si>
    <t>MULLEROVÁ 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</si>
</sst>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álna" xfId="0" builtinId="0"/>
    <cellStyle name="Percentá"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3"/>
  <sheetViews>
    <sheetView tabSelected="1" topLeftCell="A35" zoomScale="115" zoomScaleNormal="115" workbookViewId="0">
      <selection activeCell="X27" sqref="X2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244</v>
      </c>
      <c r="E4" s="253"/>
      <c r="F4" s="253"/>
      <c r="G4" s="253"/>
      <c r="H4" s="253"/>
      <c r="I4" s="253"/>
      <c r="J4" s="253"/>
      <c r="K4" s="253"/>
      <c r="L4" s="254"/>
      <c r="M4" s="3" t="s">
        <v>3</v>
      </c>
      <c r="N4" s="252" t="s">
        <v>243</v>
      </c>
      <c r="O4" s="253" t="s">
        <v>5</v>
      </c>
      <c r="P4" s="253" t="s">
        <v>5</v>
      </c>
      <c r="Q4" s="253" t="s">
        <v>5</v>
      </c>
      <c r="R4" s="253" t="s">
        <v>5</v>
      </c>
      <c r="S4" s="253" t="s">
        <v>5</v>
      </c>
      <c r="T4" s="253" t="s">
        <v>5</v>
      </c>
      <c r="U4" s="254" t="s">
        <v>5</v>
      </c>
      <c r="V4" s="6"/>
      <c r="W4" s="3"/>
      <c r="X4" s="3"/>
      <c r="Y4" s="3"/>
      <c r="Z4" s="3"/>
      <c r="AA4" s="3"/>
    </row>
    <row r="5" spans="1:36" ht="13.5" thickBot="1" x14ac:dyDescent="0.3">
      <c r="A5" s="3"/>
      <c r="B5" s="3"/>
      <c r="C5" s="7" t="s">
        <v>6</v>
      </c>
      <c r="D5" s="252">
        <v>37</v>
      </c>
      <c r="E5" s="253"/>
      <c r="F5" s="253"/>
      <c r="G5" s="253"/>
      <c r="H5" s="253"/>
      <c r="I5" s="253"/>
      <c r="J5" s="253"/>
      <c r="K5" s="253"/>
      <c r="L5" s="254"/>
      <c r="M5" s="3" t="s">
        <v>3</v>
      </c>
      <c r="N5" s="252">
        <v>94</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7</v>
      </c>
      <c r="D7" s="244"/>
      <c r="E7" s="249">
        <v>23312</v>
      </c>
      <c r="F7" s="250"/>
      <c r="G7" s="250"/>
      <c r="H7" s="250"/>
      <c r="I7" s="250"/>
      <c r="J7" s="250"/>
      <c r="K7" s="250"/>
      <c r="L7" s="251"/>
      <c r="M7" s="3"/>
      <c r="N7" s="9"/>
      <c r="O7" s="9"/>
      <c r="P7" s="243" t="s">
        <v>8</v>
      </c>
      <c r="Q7" s="258"/>
      <c r="R7" s="258"/>
      <c r="S7" s="258"/>
      <c r="T7" s="258"/>
      <c r="U7" s="258"/>
      <c r="V7" s="258"/>
      <c r="W7" s="259"/>
      <c r="X7" s="84">
        <v>6</v>
      </c>
      <c r="Y7" s="10">
        <v>27</v>
      </c>
      <c r="Z7" s="3"/>
      <c r="AA7" s="11" t="str">
        <f>D4</f>
        <v>BK ZŠ LENDAK - MS</v>
      </c>
    </row>
    <row r="8" spans="1:36" ht="13.5" customHeight="1" x14ac:dyDescent="0.25">
      <c r="A8" s="3"/>
      <c r="B8" s="3"/>
      <c r="C8" s="245" t="s">
        <v>9</v>
      </c>
      <c r="D8" s="246"/>
      <c r="E8" s="231" t="s">
        <v>10</v>
      </c>
      <c r="F8" s="232"/>
      <c r="G8" s="232"/>
      <c r="H8" s="232"/>
      <c r="I8" s="232"/>
      <c r="J8" s="232"/>
      <c r="K8" s="232"/>
      <c r="L8" s="233"/>
      <c r="M8" s="3"/>
      <c r="N8" s="9"/>
      <c r="O8" s="9"/>
      <c r="P8" s="245" t="s">
        <v>11</v>
      </c>
      <c r="Q8" s="260"/>
      <c r="R8" s="260"/>
      <c r="S8" s="260"/>
      <c r="T8" s="260"/>
      <c r="U8" s="260"/>
      <c r="V8" s="260"/>
      <c r="W8" s="261"/>
      <c r="X8" s="85">
        <v>16</v>
      </c>
      <c r="Y8" s="12">
        <v>41</v>
      </c>
      <c r="Z8" s="3"/>
      <c r="AA8" s="11" t="str">
        <f>N4</f>
        <v>YOUNG ANGELS U 15 Košice</v>
      </c>
    </row>
    <row r="9" spans="1:36" ht="13.5" customHeight="1" x14ac:dyDescent="0.25">
      <c r="A9" s="3"/>
      <c r="B9" s="3"/>
      <c r="C9" s="245" t="s">
        <v>12</v>
      </c>
      <c r="D9" s="246"/>
      <c r="E9" s="234" t="s">
        <v>52</v>
      </c>
      <c r="F9" s="235"/>
      <c r="G9" s="235"/>
      <c r="H9" s="235"/>
      <c r="I9" s="235"/>
      <c r="J9" s="235"/>
      <c r="K9" s="235"/>
      <c r="L9" s="236"/>
      <c r="M9" s="3"/>
      <c r="N9" s="9"/>
      <c r="O9" s="9"/>
      <c r="P9" s="245" t="s">
        <v>14</v>
      </c>
      <c r="Q9" s="260"/>
      <c r="R9" s="260"/>
      <c r="S9" s="260"/>
      <c r="T9" s="260"/>
      <c r="U9" s="260"/>
      <c r="V9" s="260"/>
      <c r="W9" s="261"/>
      <c r="X9" s="85">
        <v>28</v>
      </c>
      <c r="Y9" s="12">
        <v>66</v>
      </c>
      <c r="Z9" s="3"/>
      <c r="AA9" s="3"/>
    </row>
    <row r="10" spans="1:36" ht="13.5" customHeight="1" x14ac:dyDescent="0.25">
      <c r="A10" s="3"/>
      <c r="B10" s="3"/>
      <c r="C10" s="245" t="s">
        <v>15</v>
      </c>
      <c r="D10" s="246"/>
      <c r="E10" s="237" t="s">
        <v>16</v>
      </c>
      <c r="F10" s="238"/>
      <c r="G10" s="238"/>
      <c r="H10" s="238"/>
      <c r="I10" s="238"/>
      <c r="J10" s="238"/>
      <c r="K10" s="238"/>
      <c r="L10" s="239"/>
      <c r="M10" s="3"/>
      <c r="N10" s="9"/>
      <c r="O10" s="9"/>
      <c r="P10" s="245" t="s">
        <v>17</v>
      </c>
      <c r="Q10" s="260"/>
      <c r="R10" s="260"/>
      <c r="S10" s="260"/>
      <c r="T10" s="260"/>
      <c r="U10" s="260"/>
      <c r="V10" s="260"/>
      <c r="W10" s="261"/>
      <c r="X10" s="85">
        <v>37</v>
      </c>
      <c r="Y10" s="12">
        <v>94</v>
      </c>
      <c r="Z10" s="3"/>
      <c r="AA10" s="3"/>
    </row>
    <row r="11" spans="1:36" ht="13.5" customHeight="1" thickBot="1" x14ac:dyDescent="0.3">
      <c r="A11" s="3"/>
      <c r="B11" s="3"/>
      <c r="C11" s="247" t="s">
        <v>18</v>
      </c>
      <c r="D11" s="248"/>
      <c r="E11" s="240" t="s">
        <v>243</v>
      </c>
      <c r="F11" s="241"/>
      <c r="G11" s="241"/>
      <c r="H11" s="241"/>
      <c r="I11" s="241"/>
      <c r="J11" s="241"/>
      <c r="K11" s="241"/>
      <c r="L11" s="242"/>
      <c r="M11" s="3"/>
      <c r="N11" s="9"/>
      <c r="O11" s="9"/>
      <c r="P11" s="247" t="s">
        <v>19</v>
      </c>
      <c r="Q11" s="262"/>
      <c r="R11" s="262"/>
      <c r="S11" s="262"/>
      <c r="T11" s="262"/>
      <c r="U11" s="262"/>
      <c r="V11" s="262"/>
      <c r="W11" s="263"/>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90"/>
      <c r="AG15" s="17"/>
    </row>
    <row r="16" spans="1:36" ht="15" x14ac:dyDescent="0.25">
      <c r="A16" s="3"/>
      <c r="B16" s="87" t="s">
        <v>228</v>
      </c>
      <c r="C16" s="18" t="s">
        <v>245</v>
      </c>
      <c r="D16" s="19">
        <v>20</v>
      </c>
      <c r="E16" s="20">
        <v>2</v>
      </c>
      <c r="F16" s="21">
        <v>5</v>
      </c>
      <c r="G16" s="116">
        <f>IFERROR((E16/F16*100),0)</f>
        <v>40</v>
      </c>
      <c r="H16" s="20">
        <v>0</v>
      </c>
      <c r="I16" s="21">
        <v>2</v>
      </c>
      <c r="J16" s="116">
        <f>IFERROR((H16/I16*100),0)</f>
        <v>0</v>
      </c>
      <c r="K16" s="22">
        <f>E16+H16</f>
        <v>2</v>
      </c>
      <c r="L16" s="23">
        <f>F16+I16</f>
        <v>7</v>
      </c>
      <c r="M16" s="116">
        <f>IFERROR((K16/L16*100),0)</f>
        <v>28.571428571428569</v>
      </c>
      <c r="N16" s="20">
        <v>0</v>
      </c>
      <c r="O16" s="21">
        <v>0</v>
      </c>
      <c r="P16" s="119">
        <f>IFERROR((N16/O16*100),0)</f>
        <v>0</v>
      </c>
      <c r="Q16" s="24">
        <f>(E16*2)+(H16*3)+(N16*1)</f>
        <v>4</v>
      </c>
      <c r="R16" s="20">
        <v>0</v>
      </c>
      <c r="S16" s="21">
        <v>1</v>
      </c>
      <c r="T16" s="21">
        <v>5</v>
      </c>
      <c r="U16" s="21">
        <v>5</v>
      </c>
      <c r="V16" s="21">
        <v>9</v>
      </c>
      <c r="W16" s="21">
        <v>1</v>
      </c>
      <c r="X16" s="21">
        <v>4</v>
      </c>
      <c r="Y16" s="25">
        <v>3</v>
      </c>
      <c r="Z16" s="80">
        <f>(Q16+R16+S16+T16+V16+W16)-((L16-K16)+(O16-N16)+U16)</f>
        <v>10</v>
      </c>
      <c r="AA16" s="112" t="s">
        <v>41</v>
      </c>
      <c r="AG16" s="17"/>
      <c r="AH16"/>
      <c r="AI16"/>
      <c r="AJ16"/>
    </row>
    <row r="17" spans="1:36" ht="15" x14ac:dyDescent="0.25">
      <c r="A17" s="3"/>
      <c r="B17" s="88" t="s">
        <v>232</v>
      </c>
      <c r="C17" s="26" t="s">
        <v>246</v>
      </c>
      <c r="D17" s="27">
        <v>16</v>
      </c>
      <c r="E17" s="28">
        <v>3</v>
      </c>
      <c r="F17" s="29">
        <v>5</v>
      </c>
      <c r="G17" s="117">
        <f t="shared" ref="G17:G35" si="0">IFERROR((E17/F17*100),0)</f>
        <v>60</v>
      </c>
      <c r="H17" s="28">
        <v>0</v>
      </c>
      <c r="I17" s="29">
        <v>0</v>
      </c>
      <c r="J17" s="117">
        <f t="shared" ref="J17:J37" si="1">IFERROR((H17/I17*100),0)</f>
        <v>0</v>
      </c>
      <c r="K17" s="30">
        <f>E17+H17</f>
        <v>3</v>
      </c>
      <c r="L17" s="31">
        <f t="shared" ref="L17:L35" si="2">F17+I17</f>
        <v>5</v>
      </c>
      <c r="M17" s="117">
        <f t="shared" ref="M17:M35" si="3">IFERROR((K17/L17*100),0)</f>
        <v>60</v>
      </c>
      <c r="N17" s="28">
        <v>2</v>
      </c>
      <c r="O17" s="29">
        <v>4</v>
      </c>
      <c r="P17" s="120">
        <f t="shared" ref="P17:P35" si="4">IFERROR((N17/O17*100),0)</f>
        <v>50</v>
      </c>
      <c r="Q17" s="32">
        <f t="shared" ref="Q17:Q35" si="5">(E17*2)+(H17*3)+(N17*1)</f>
        <v>8</v>
      </c>
      <c r="R17" s="28">
        <v>0</v>
      </c>
      <c r="S17" s="29">
        <v>3</v>
      </c>
      <c r="T17" s="29">
        <v>4</v>
      </c>
      <c r="U17" s="29">
        <v>5</v>
      </c>
      <c r="V17" s="29">
        <v>2</v>
      </c>
      <c r="W17" s="29">
        <v>0</v>
      </c>
      <c r="X17" s="29">
        <v>5</v>
      </c>
      <c r="Y17" s="33">
        <v>3</v>
      </c>
      <c r="Z17" s="78">
        <f t="shared" ref="Z17:Z35" si="6">(Q17+R17+S17+T17+V17+W17)-((L17-K17)+(O17-N17)+U17)</f>
        <v>8</v>
      </c>
      <c r="AA17" s="112" t="s">
        <v>43</v>
      </c>
      <c r="AG17" s="17"/>
      <c r="AH17"/>
      <c r="AI17"/>
      <c r="AJ17"/>
    </row>
    <row r="18" spans="1:36" ht="15" x14ac:dyDescent="0.25">
      <c r="A18" s="3"/>
      <c r="B18" s="88" t="s">
        <v>234</v>
      </c>
      <c r="C18" s="26" t="s">
        <v>250</v>
      </c>
      <c r="D18" s="27">
        <v>22</v>
      </c>
      <c r="E18" s="28">
        <v>1</v>
      </c>
      <c r="F18" s="29">
        <v>3</v>
      </c>
      <c r="G18" s="117">
        <f t="shared" si="0"/>
        <v>33.333333333333329</v>
      </c>
      <c r="H18" s="28">
        <v>0</v>
      </c>
      <c r="I18" s="29">
        <v>0</v>
      </c>
      <c r="J18" s="117">
        <f t="shared" si="1"/>
        <v>0</v>
      </c>
      <c r="K18" s="30">
        <f t="shared" ref="K18:K19" si="7">E18+H18</f>
        <v>1</v>
      </c>
      <c r="L18" s="31">
        <f t="shared" si="2"/>
        <v>3</v>
      </c>
      <c r="M18" s="117">
        <f t="shared" si="3"/>
        <v>33.333333333333329</v>
      </c>
      <c r="N18" s="28">
        <v>1</v>
      </c>
      <c r="O18" s="29">
        <v>1</v>
      </c>
      <c r="P18" s="120">
        <f t="shared" si="4"/>
        <v>100</v>
      </c>
      <c r="Q18" s="32">
        <f t="shared" si="5"/>
        <v>3</v>
      </c>
      <c r="R18" s="28">
        <v>0</v>
      </c>
      <c r="S18" s="29">
        <v>3</v>
      </c>
      <c r="T18" s="29">
        <v>0</v>
      </c>
      <c r="U18" s="29">
        <v>4</v>
      </c>
      <c r="V18" s="29">
        <v>1</v>
      </c>
      <c r="W18" s="29">
        <v>0</v>
      </c>
      <c r="X18" s="29">
        <v>0</v>
      </c>
      <c r="Y18" s="33">
        <v>2</v>
      </c>
      <c r="Z18" s="78">
        <f>(Q18+R18+S18+T18+V18+W18)-((L18-K18)+(O18-N18)+U18)</f>
        <v>1</v>
      </c>
      <c r="AA18" s="112" t="s">
        <v>44</v>
      </c>
      <c r="AG18" s="17"/>
      <c r="AH18"/>
      <c r="AI18"/>
      <c r="AJ18"/>
    </row>
    <row r="19" spans="1:36" ht="15" x14ac:dyDescent="0.25">
      <c r="A19" s="3"/>
      <c r="B19" s="88" t="s">
        <v>247</v>
      </c>
      <c r="C19" s="26" t="s">
        <v>248</v>
      </c>
      <c r="D19" s="27">
        <v>20</v>
      </c>
      <c r="E19" s="28">
        <v>4</v>
      </c>
      <c r="F19" s="29">
        <v>9</v>
      </c>
      <c r="G19" s="117">
        <f t="shared" si="0"/>
        <v>44.444444444444443</v>
      </c>
      <c r="H19" s="28">
        <v>0</v>
      </c>
      <c r="I19" s="29">
        <v>0</v>
      </c>
      <c r="J19" s="117">
        <f t="shared" si="1"/>
        <v>0</v>
      </c>
      <c r="K19" s="30">
        <f t="shared" si="7"/>
        <v>4</v>
      </c>
      <c r="L19" s="31">
        <f t="shared" si="2"/>
        <v>9</v>
      </c>
      <c r="M19" s="117">
        <f t="shared" si="3"/>
        <v>44.444444444444443</v>
      </c>
      <c r="N19" s="28">
        <v>1</v>
      </c>
      <c r="O19" s="29">
        <v>2</v>
      </c>
      <c r="P19" s="120">
        <f t="shared" si="4"/>
        <v>50</v>
      </c>
      <c r="Q19" s="32">
        <f>(E19*2)+(H19*3)+(N19*1)</f>
        <v>9</v>
      </c>
      <c r="R19" s="28">
        <v>0</v>
      </c>
      <c r="S19" s="29">
        <v>3</v>
      </c>
      <c r="T19" s="29">
        <v>0</v>
      </c>
      <c r="U19" s="29">
        <v>1</v>
      </c>
      <c r="V19" s="29">
        <v>4</v>
      </c>
      <c r="W19" s="29">
        <v>1</v>
      </c>
      <c r="X19" s="29">
        <v>4</v>
      </c>
      <c r="Y19" s="33">
        <v>1</v>
      </c>
      <c r="Z19" s="78">
        <f t="shared" si="6"/>
        <v>10</v>
      </c>
      <c r="AA19" s="112" t="s">
        <v>46</v>
      </c>
      <c r="AG19" s="17"/>
      <c r="AH19"/>
      <c r="AI19"/>
      <c r="AJ19"/>
    </row>
    <row r="20" spans="1:36" ht="15.75" thickBot="1" x14ac:dyDescent="0.3">
      <c r="A20" s="3"/>
      <c r="B20" s="89" t="s">
        <v>249</v>
      </c>
      <c r="C20" s="34" t="s">
        <v>251</v>
      </c>
      <c r="D20" s="35">
        <v>20</v>
      </c>
      <c r="E20" s="36">
        <v>2</v>
      </c>
      <c r="F20" s="37">
        <v>5</v>
      </c>
      <c r="G20" s="118">
        <f t="shared" si="0"/>
        <v>40</v>
      </c>
      <c r="H20" s="36">
        <v>0</v>
      </c>
      <c r="I20" s="37">
        <v>1</v>
      </c>
      <c r="J20" s="118">
        <f t="shared" si="1"/>
        <v>0</v>
      </c>
      <c r="K20" s="38">
        <f>E20+H20</f>
        <v>2</v>
      </c>
      <c r="L20" s="39">
        <f t="shared" si="2"/>
        <v>6</v>
      </c>
      <c r="M20" s="118">
        <f t="shared" si="3"/>
        <v>33.333333333333329</v>
      </c>
      <c r="N20" s="36">
        <v>0</v>
      </c>
      <c r="O20" s="37">
        <v>0</v>
      </c>
      <c r="P20" s="121">
        <f t="shared" si="4"/>
        <v>0</v>
      </c>
      <c r="Q20" s="40">
        <f t="shared" si="5"/>
        <v>4</v>
      </c>
      <c r="R20" s="36">
        <v>0</v>
      </c>
      <c r="S20" s="37">
        <v>4</v>
      </c>
      <c r="T20" s="37">
        <v>1</v>
      </c>
      <c r="U20" s="37">
        <v>9</v>
      </c>
      <c r="V20" s="37">
        <v>3</v>
      </c>
      <c r="W20" s="37">
        <v>0</v>
      </c>
      <c r="X20" s="37">
        <v>1</v>
      </c>
      <c r="Y20" s="41">
        <v>0</v>
      </c>
      <c r="Z20" s="79">
        <f t="shared" si="6"/>
        <v>-1</v>
      </c>
      <c r="AA20" s="112" t="s">
        <v>47</v>
      </c>
      <c r="AG20" s="17"/>
      <c r="AH20"/>
      <c r="AI20"/>
      <c r="AJ20"/>
    </row>
    <row r="21" spans="1:36" ht="15" x14ac:dyDescent="0.25">
      <c r="A21" s="3"/>
      <c r="B21" s="88" t="s">
        <v>226</v>
      </c>
      <c r="C21" s="42" t="s">
        <v>252</v>
      </c>
      <c r="D21" s="19">
        <v>18</v>
      </c>
      <c r="E21" s="20">
        <v>2</v>
      </c>
      <c r="F21" s="21">
        <v>5</v>
      </c>
      <c r="G21" s="116">
        <f t="shared" si="0"/>
        <v>40</v>
      </c>
      <c r="H21" s="20">
        <v>0</v>
      </c>
      <c r="I21" s="21">
        <v>0</v>
      </c>
      <c r="J21" s="116">
        <f t="shared" si="1"/>
        <v>0</v>
      </c>
      <c r="K21" s="22">
        <f>E21+H21</f>
        <v>2</v>
      </c>
      <c r="L21" s="23">
        <f t="shared" si="2"/>
        <v>5</v>
      </c>
      <c r="M21" s="116">
        <f t="shared" si="3"/>
        <v>40</v>
      </c>
      <c r="N21" s="92">
        <v>0</v>
      </c>
      <c r="O21" s="93">
        <v>0</v>
      </c>
      <c r="P21" s="122">
        <f t="shared" si="4"/>
        <v>0</v>
      </c>
      <c r="Q21" s="94">
        <f t="shared" si="5"/>
        <v>4</v>
      </c>
      <c r="R21" s="92">
        <v>2</v>
      </c>
      <c r="S21" s="93">
        <v>2</v>
      </c>
      <c r="T21" s="93">
        <v>0</v>
      </c>
      <c r="U21" s="93">
        <v>1</v>
      </c>
      <c r="V21" s="93">
        <v>3</v>
      </c>
      <c r="W21" s="93">
        <v>0</v>
      </c>
      <c r="X21" s="93">
        <v>3</v>
      </c>
      <c r="Y21" s="95">
        <v>0</v>
      </c>
      <c r="Z21" s="77">
        <f t="shared" si="6"/>
        <v>7</v>
      </c>
      <c r="AA21" s="112" t="s">
        <v>13</v>
      </c>
      <c r="AG21" s="17"/>
      <c r="AH21"/>
      <c r="AI21"/>
      <c r="AJ21"/>
    </row>
    <row r="22" spans="1:36" ht="15" x14ac:dyDescent="0.25">
      <c r="A22" s="3"/>
      <c r="B22" s="88" t="s">
        <v>236</v>
      </c>
      <c r="C22" s="42" t="s">
        <v>253</v>
      </c>
      <c r="D22" s="128">
        <v>6</v>
      </c>
      <c r="E22" s="92">
        <v>0</v>
      </c>
      <c r="F22" s="93">
        <v>0</v>
      </c>
      <c r="G22" s="117">
        <f t="shared" si="0"/>
        <v>0</v>
      </c>
      <c r="H22" s="92">
        <v>0</v>
      </c>
      <c r="I22" s="93">
        <v>0</v>
      </c>
      <c r="J22" s="117">
        <f t="shared" si="1"/>
        <v>0</v>
      </c>
      <c r="K22" s="30">
        <f t="shared" ref="K22:K26" si="8">E22+H22</f>
        <v>0</v>
      </c>
      <c r="L22" s="31">
        <f t="shared" ref="L22:L26" si="9">F22+I22</f>
        <v>0</v>
      </c>
      <c r="M22" s="117">
        <f t="shared" ref="M22:M26" si="10">IFERROR((K22/L22*100),0)</f>
        <v>0</v>
      </c>
      <c r="N22" s="28">
        <v>0</v>
      </c>
      <c r="O22" s="29">
        <v>0</v>
      </c>
      <c r="P22" s="120">
        <f t="shared" ref="P22:P26" si="11">IFERROR((N22/O22*100),0)</f>
        <v>0</v>
      </c>
      <c r="Q22" s="32">
        <f t="shared" ref="Q22:Q26" si="12">(E22*2)+(H22*3)+(N22*1)</f>
        <v>0</v>
      </c>
      <c r="R22" s="92">
        <v>0</v>
      </c>
      <c r="S22" s="93">
        <v>0</v>
      </c>
      <c r="T22" s="93">
        <v>3</v>
      </c>
      <c r="U22" s="93">
        <v>1</v>
      </c>
      <c r="V22" s="93">
        <v>1</v>
      </c>
      <c r="W22" s="93">
        <v>0</v>
      </c>
      <c r="X22" s="93">
        <v>2</v>
      </c>
      <c r="Y22" s="95">
        <v>0</v>
      </c>
      <c r="Z22" s="78">
        <f t="shared" si="6"/>
        <v>3</v>
      </c>
      <c r="AA22" s="112"/>
      <c r="AG22" s="17"/>
      <c r="AH22"/>
      <c r="AI22"/>
      <c r="AJ22"/>
    </row>
    <row r="23" spans="1:36" ht="15" x14ac:dyDescent="0.25">
      <c r="A23" s="3"/>
      <c r="B23" s="88" t="s">
        <v>42</v>
      </c>
      <c r="C23" s="42" t="s">
        <v>254</v>
      </c>
      <c r="D23" s="128">
        <v>19</v>
      </c>
      <c r="E23" s="92">
        <v>6</v>
      </c>
      <c r="F23" s="93">
        <v>12</v>
      </c>
      <c r="G23" s="117">
        <f t="shared" si="0"/>
        <v>50</v>
      </c>
      <c r="H23" s="92">
        <v>0</v>
      </c>
      <c r="I23" s="93">
        <v>0</v>
      </c>
      <c r="J23" s="117">
        <f t="shared" si="1"/>
        <v>0</v>
      </c>
      <c r="K23" s="30">
        <f t="shared" si="8"/>
        <v>6</v>
      </c>
      <c r="L23" s="31">
        <f t="shared" si="9"/>
        <v>12</v>
      </c>
      <c r="M23" s="117">
        <f t="shared" si="10"/>
        <v>50</v>
      </c>
      <c r="N23" s="28">
        <v>3</v>
      </c>
      <c r="O23" s="29">
        <v>4</v>
      </c>
      <c r="P23" s="120">
        <f t="shared" si="11"/>
        <v>75</v>
      </c>
      <c r="Q23" s="32">
        <f t="shared" si="12"/>
        <v>15</v>
      </c>
      <c r="R23" s="92">
        <v>4</v>
      </c>
      <c r="S23" s="93">
        <v>3</v>
      </c>
      <c r="T23" s="93">
        <v>1</v>
      </c>
      <c r="U23" s="93">
        <v>6</v>
      </c>
      <c r="V23" s="93">
        <v>2</v>
      </c>
      <c r="W23" s="93">
        <v>0</v>
      </c>
      <c r="X23" s="93">
        <v>1</v>
      </c>
      <c r="Y23" s="95">
        <v>2</v>
      </c>
      <c r="Z23" s="78">
        <f t="shared" si="6"/>
        <v>12</v>
      </c>
      <c r="AA23" s="112"/>
      <c r="AG23" s="17"/>
      <c r="AH23"/>
      <c r="AI23"/>
      <c r="AJ23"/>
    </row>
    <row r="24" spans="1:36" ht="15" x14ac:dyDescent="0.25">
      <c r="A24" s="3"/>
      <c r="B24" s="88" t="s">
        <v>45</v>
      </c>
      <c r="C24" s="42" t="s">
        <v>255</v>
      </c>
      <c r="D24" s="128">
        <v>20</v>
      </c>
      <c r="E24" s="92">
        <v>5</v>
      </c>
      <c r="F24" s="93">
        <v>7</v>
      </c>
      <c r="G24" s="117">
        <f t="shared" si="0"/>
        <v>71.428571428571431</v>
      </c>
      <c r="H24" s="92">
        <v>1</v>
      </c>
      <c r="I24" s="93">
        <v>1</v>
      </c>
      <c r="J24" s="117">
        <f t="shared" si="1"/>
        <v>100</v>
      </c>
      <c r="K24" s="30">
        <f t="shared" si="8"/>
        <v>6</v>
      </c>
      <c r="L24" s="31">
        <f t="shared" si="9"/>
        <v>8</v>
      </c>
      <c r="M24" s="117">
        <f t="shared" si="10"/>
        <v>75</v>
      </c>
      <c r="N24" s="28">
        <v>0</v>
      </c>
      <c r="O24" s="29">
        <v>2</v>
      </c>
      <c r="P24" s="120">
        <f t="shared" si="11"/>
        <v>0</v>
      </c>
      <c r="Q24" s="32">
        <f t="shared" si="12"/>
        <v>13</v>
      </c>
      <c r="R24" s="92">
        <v>1</v>
      </c>
      <c r="S24" s="93">
        <v>1</v>
      </c>
      <c r="T24" s="93">
        <v>4</v>
      </c>
      <c r="U24" s="93">
        <v>3</v>
      </c>
      <c r="V24" s="93">
        <v>4</v>
      </c>
      <c r="W24" s="93">
        <v>1</v>
      </c>
      <c r="X24" s="93">
        <v>3</v>
      </c>
      <c r="Y24" s="95">
        <v>0</v>
      </c>
      <c r="Z24" s="78">
        <f t="shared" si="6"/>
        <v>17</v>
      </c>
      <c r="AA24" s="112"/>
      <c r="AG24" s="17"/>
      <c r="AH24"/>
      <c r="AI24"/>
      <c r="AJ24"/>
    </row>
    <row r="25" spans="1:36" ht="15" x14ac:dyDescent="0.25">
      <c r="A25" s="3"/>
      <c r="B25" s="88" t="s">
        <v>256</v>
      </c>
      <c r="C25" s="42" t="s">
        <v>257</v>
      </c>
      <c r="D25" s="128">
        <v>19</v>
      </c>
      <c r="E25" s="92">
        <v>8</v>
      </c>
      <c r="F25" s="93">
        <v>15</v>
      </c>
      <c r="G25" s="117">
        <f t="shared" si="0"/>
        <v>53.333333333333336</v>
      </c>
      <c r="H25" s="92">
        <v>0</v>
      </c>
      <c r="I25" s="93">
        <v>0</v>
      </c>
      <c r="J25" s="117">
        <f t="shared" si="1"/>
        <v>0</v>
      </c>
      <c r="K25" s="30">
        <f t="shared" si="8"/>
        <v>8</v>
      </c>
      <c r="L25" s="31">
        <f t="shared" si="9"/>
        <v>15</v>
      </c>
      <c r="M25" s="117">
        <f t="shared" si="10"/>
        <v>53.333333333333336</v>
      </c>
      <c r="N25" s="28">
        <v>0</v>
      </c>
      <c r="O25" s="29">
        <v>0</v>
      </c>
      <c r="P25" s="120">
        <f t="shared" si="11"/>
        <v>0</v>
      </c>
      <c r="Q25" s="32">
        <f t="shared" si="12"/>
        <v>16</v>
      </c>
      <c r="R25" s="92">
        <v>0</v>
      </c>
      <c r="S25" s="93">
        <v>1</v>
      </c>
      <c r="T25" s="93">
        <v>0</v>
      </c>
      <c r="U25" s="93">
        <v>2</v>
      </c>
      <c r="V25" s="93">
        <v>2</v>
      </c>
      <c r="W25" s="93">
        <v>0</v>
      </c>
      <c r="X25" s="93">
        <v>5</v>
      </c>
      <c r="Y25" s="95">
        <v>0</v>
      </c>
      <c r="Z25" s="78">
        <f t="shared" si="6"/>
        <v>10</v>
      </c>
      <c r="AA25" s="112"/>
      <c r="AG25" s="17"/>
      <c r="AH25"/>
      <c r="AI25"/>
      <c r="AJ25"/>
    </row>
    <row r="26" spans="1:36" ht="15" x14ac:dyDescent="0.25">
      <c r="A26" s="3"/>
      <c r="B26" s="88" t="s">
        <v>258</v>
      </c>
      <c r="C26" s="42" t="s">
        <v>259</v>
      </c>
      <c r="D26" s="128">
        <v>20</v>
      </c>
      <c r="E26" s="92">
        <v>7</v>
      </c>
      <c r="F26" s="93">
        <v>13</v>
      </c>
      <c r="G26" s="117">
        <f t="shared" si="0"/>
        <v>53.846153846153847</v>
      </c>
      <c r="H26" s="92">
        <v>0</v>
      </c>
      <c r="I26" s="93">
        <v>0</v>
      </c>
      <c r="J26" s="117">
        <f t="shared" si="1"/>
        <v>0</v>
      </c>
      <c r="K26" s="30">
        <f t="shared" si="8"/>
        <v>7</v>
      </c>
      <c r="L26" s="31">
        <f t="shared" si="9"/>
        <v>13</v>
      </c>
      <c r="M26" s="117">
        <f t="shared" si="10"/>
        <v>53.846153846153847</v>
      </c>
      <c r="N26" s="28">
        <v>4</v>
      </c>
      <c r="O26" s="29">
        <v>6</v>
      </c>
      <c r="P26" s="120">
        <f t="shared" si="11"/>
        <v>66.666666666666657</v>
      </c>
      <c r="Q26" s="32">
        <f t="shared" si="12"/>
        <v>18</v>
      </c>
      <c r="R26" s="92">
        <v>1</v>
      </c>
      <c r="S26" s="93">
        <v>1</v>
      </c>
      <c r="T26" s="93">
        <v>0</v>
      </c>
      <c r="U26" s="93">
        <v>2</v>
      </c>
      <c r="V26" s="93">
        <v>3</v>
      </c>
      <c r="W26" s="93">
        <v>1</v>
      </c>
      <c r="X26" s="93">
        <v>0</v>
      </c>
      <c r="Y26" s="95">
        <v>2</v>
      </c>
      <c r="Z26" s="78">
        <f t="shared" si="6"/>
        <v>14</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48</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49</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50</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51</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52</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53</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54</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55</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56</v>
      </c>
      <c r="AH35"/>
      <c r="AI35"/>
      <c r="AJ35"/>
    </row>
    <row r="36" spans="1:36" ht="15.75" thickBot="1" x14ac:dyDescent="0.3">
      <c r="A36" s="3"/>
      <c r="B36" s="280" t="s">
        <v>57</v>
      </c>
      <c r="C36" s="281"/>
      <c r="D36" s="126"/>
      <c r="E36" s="284"/>
      <c r="F36" s="285"/>
      <c r="G36" s="286"/>
      <c r="H36" s="284"/>
      <c r="I36" s="285"/>
      <c r="J36" s="286"/>
      <c r="K36" s="284"/>
      <c r="L36" s="285"/>
      <c r="M36" s="286"/>
      <c r="N36" s="284"/>
      <c r="O36" s="285"/>
      <c r="P36" s="286"/>
      <c r="Q36" s="127"/>
      <c r="R36" s="81"/>
      <c r="S36" s="81"/>
      <c r="T36" s="124"/>
      <c r="U36" s="81"/>
      <c r="V36" s="81"/>
      <c r="W36" s="124"/>
      <c r="X36" s="125"/>
      <c r="Y36" s="82"/>
      <c r="Z36" s="83"/>
      <c r="AA36" s="112" t="s">
        <v>58</v>
      </c>
      <c r="AH36"/>
      <c r="AI36"/>
      <c r="AJ36"/>
    </row>
    <row r="37" spans="1:36" ht="15.75" thickBot="1" x14ac:dyDescent="0.3">
      <c r="A37" s="3"/>
      <c r="B37" s="282" t="s">
        <v>59</v>
      </c>
      <c r="C37" s="283"/>
      <c r="D37" s="43">
        <f>SUM(D16:D35)</f>
        <v>200</v>
      </c>
      <c r="E37" s="1">
        <f>SUM(E16:E35)</f>
        <v>40</v>
      </c>
      <c r="F37" s="2">
        <f>SUM(F16:F35)</f>
        <v>79</v>
      </c>
      <c r="G37" s="123">
        <f>IFERROR((E37/F37*100),0)</f>
        <v>50.632911392405063</v>
      </c>
      <c r="H37" s="1">
        <f>SUM(H16:H35)</f>
        <v>1</v>
      </c>
      <c r="I37" s="2">
        <f>SUM(I16:I35)</f>
        <v>4</v>
      </c>
      <c r="J37" s="123">
        <f t="shared" si="1"/>
        <v>25</v>
      </c>
      <c r="K37" s="1">
        <f t="shared" ref="K37" si="14">SUM(K16:K35)</f>
        <v>41</v>
      </c>
      <c r="L37" s="2">
        <f>SUM(L16:L35)</f>
        <v>83</v>
      </c>
      <c r="M37" s="123">
        <f t="shared" ref="M37" si="15">IFERROR((K37/L37*100),0)</f>
        <v>49.397590361445779</v>
      </c>
      <c r="N37" s="1">
        <f t="shared" ref="N37:O37" si="16">SUM(N16:N35)</f>
        <v>11</v>
      </c>
      <c r="O37" s="2">
        <f t="shared" si="16"/>
        <v>19</v>
      </c>
      <c r="P37" s="123">
        <f>IFERROR((N37/O37*100),0)</f>
        <v>57.894736842105267</v>
      </c>
      <c r="Q37" s="44">
        <f>SUM(Q16:Q35)</f>
        <v>94</v>
      </c>
      <c r="R37" s="44">
        <f>SUM(R16:R36)</f>
        <v>8</v>
      </c>
      <c r="S37" s="45">
        <f>SUM(S16:S36)</f>
        <v>22</v>
      </c>
      <c r="T37" s="45">
        <f>SUM(T16:T35)</f>
        <v>18</v>
      </c>
      <c r="U37" s="45">
        <f t="shared" ref="U37:V37" si="17">SUM(U16:U36)</f>
        <v>39</v>
      </c>
      <c r="V37" s="45">
        <f t="shared" si="17"/>
        <v>34</v>
      </c>
      <c r="W37" s="45">
        <f>SUM(W16:W35)</f>
        <v>4</v>
      </c>
      <c r="X37" s="45">
        <f>SUM(X16:X36)</f>
        <v>28</v>
      </c>
      <c r="Y37" s="46">
        <f>SUM(Y16:Y36)</f>
        <v>13</v>
      </c>
      <c r="Z37" s="47">
        <f>SUM(Z16:Z35)</f>
        <v>91</v>
      </c>
      <c r="AA37" s="112" t="s">
        <v>60</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61</v>
      </c>
      <c r="AH38"/>
      <c r="AI38"/>
      <c r="AJ38"/>
    </row>
    <row r="39" spans="1:36" ht="10.5" customHeight="1" x14ac:dyDescent="0.25">
      <c r="A39" s="3"/>
      <c r="B39" s="227" t="s">
        <v>62</v>
      </c>
      <c r="C39" s="227"/>
      <c r="D39" s="227"/>
      <c r="E39" s="227"/>
      <c r="F39" s="227"/>
      <c r="G39" s="227"/>
      <c r="H39" s="48"/>
      <c r="I39" s="227" t="s">
        <v>63</v>
      </c>
      <c r="J39" s="227"/>
      <c r="K39" s="227"/>
      <c r="L39" s="227"/>
      <c r="M39" s="227"/>
      <c r="N39" s="48"/>
      <c r="O39" s="227" t="s">
        <v>64</v>
      </c>
      <c r="P39" s="227"/>
      <c r="Q39" s="227"/>
      <c r="R39" s="227"/>
      <c r="S39" s="227"/>
      <c r="T39" s="227"/>
      <c r="U39" s="227" t="s">
        <v>65</v>
      </c>
      <c r="V39" s="227"/>
      <c r="W39" s="227"/>
      <c r="X39" s="227"/>
      <c r="Y39" s="227"/>
      <c r="Z39" s="227"/>
      <c r="AA39" s="112" t="s">
        <v>66</v>
      </c>
      <c r="AH39"/>
      <c r="AI39"/>
      <c r="AJ39"/>
    </row>
    <row r="40" spans="1:36" ht="10.5" customHeight="1" x14ac:dyDescent="0.25">
      <c r="A40" s="3"/>
      <c r="B40" s="227" t="s">
        <v>67</v>
      </c>
      <c r="C40" s="227"/>
      <c r="D40" s="227" t="s">
        <v>68</v>
      </c>
      <c r="E40" s="227"/>
      <c r="F40" s="227"/>
      <c r="G40" s="227"/>
      <c r="H40" s="48"/>
      <c r="I40" s="227" t="s">
        <v>69</v>
      </c>
      <c r="J40" s="227"/>
      <c r="K40" s="227"/>
      <c r="L40" s="227"/>
      <c r="M40" s="227"/>
      <c r="N40" s="48"/>
      <c r="O40" s="227" t="s">
        <v>70</v>
      </c>
      <c r="P40" s="227"/>
      <c r="Q40" s="227"/>
      <c r="R40" s="227"/>
      <c r="S40" s="227"/>
      <c r="T40" s="227"/>
      <c r="U40" s="227" t="s">
        <v>71</v>
      </c>
      <c r="V40" s="227"/>
      <c r="W40" s="227"/>
      <c r="X40" s="227"/>
      <c r="Y40" s="227"/>
      <c r="Z40" s="227"/>
      <c r="AA40" s="112" t="s">
        <v>72</v>
      </c>
      <c r="AH40"/>
      <c r="AI40"/>
      <c r="AJ40"/>
    </row>
    <row r="41" spans="1:36" ht="10.5" customHeight="1" x14ac:dyDescent="0.25">
      <c r="A41" s="3"/>
      <c r="B41" s="227" t="s">
        <v>73</v>
      </c>
      <c r="C41" s="227"/>
      <c r="D41" s="227" t="s">
        <v>74</v>
      </c>
      <c r="E41" s="227"/>
      <c r="F41" s="227"/>
      <c r="G41" s="227"/>
      <c r="H41" s="48"/>
      <c r="I41" s="227" t="s">
        <v>75</v>
      </c>
      <c r="J41" s="227"/>
      <c r="K41" s="227"/>
      <c r="L41" s="227"/>
      <c r="M41" s="227"/>
      <c r="N41" s="48"/>
      <c r="O41" s="227" t="s">
        <v>76</v>
      </c>
      <c r="P41" s="227"/>
      <c r="Q41" s="227"/>
      <c r="R41" s="227"/>
      <c r="S41" s="227"/>
      <c r="T41" s="227"/>
      <c r="U41" s="227"/>
      <c r="V41" s="227"/>
      <c r="W41" s="227"/>
      <c r="X41" s="227"/>
      <c r="Y41" s="227"/>
      <c r="Z41" s="227"/>
      <c r="AA41" s="112" t="s">
        <v>77</v>
      </c>
      <c r="AH41"/>
      <c r="AI41"/>
      <c r="AJ41"/>
    </row>
    <row r="42" spans="1:36" ht="10.5" customHeight="1" x14ac:dyDescent="0.25">
      <c r="A42" s="3"/>
      <c r="B42" s="227" t="s">
        <v>78</v>
      </c>
      <c r="C42" s="227"/>
      <c r="D42" s="227" t="s">
        <v>79</v>
      </c>
      <c r="E42" s="227"/>
      <c r="F42" s="227"/>
      <c r="G42" s="227"/>
      <c r="H42" s="48"/>
      <c r="I42" s="227" t="s">
        <v>80</v>
      </c>
      <c r="J42" s="227"/>
      <c r="K42" s="227"/>
      <c r="L42" s="227"/>
      <c r="M42" s="227"/>
      <c r="N42" s="48"/>
      <c r="O42" s="227" t="s">
        <v>81</v>
      </c>
      <c r="P42" s="227"/>
      <c r="Q42" s="227"/>
      <c r="R42" s="227"/>
      <c r="S42" s="227"/>
      <c r="T42" s="227"/>
      <c r="U42" s="230" t="s">
        <v>82</v>
      </c>
      <c r="V42" s="230"/>
      <c r="W42" s="230"/>
      <c r="X42" s="230"/>
      <c r="Y42" s="230"/>
      <c r="Z42" s="230"/>
      <c r="AA42" s="112" t="s">
        <v>83</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84</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BK ZŠ LENDAK - MS</v>
      </c>
      <c r="E48" s="209"/>
      <c r="F48" s="209"/>
      <c r="G48" s="209"/>
      <c r="H48" s="209"/>
      <c r="I48" s="209"/>
      <c r="J48" s="209"/>
      <c r="K48" s="209"/>
      <c r="L48" s="210"/>
      <c r="M48" s="3" t="s">
        <v>3</v>
      </c>
      <c r="N48" s="208" t="str">
        <f>N4</f>
        <v>YOUNG ANGELS U 15 Košice</v>
      </c>
      <c r="O48" s="209"/>
      <c r="P48" s="209"/>
      <c r="Q48" s="209"/>
      <c r="R48" s="209"/>
      <c r="S48" s="209"/>
      <c r="T48" s="209"/>
      <c r="U48" s="210"/>
      <c r="V48" s="6"/>
      <c r="W48" s="3"/>
      <c r="X48" s="3"/>
      <c r="Y48" s="3"/>
      <c r="Z48" s="3"/>
      <c r="AA48" s="3"/>
      <c r="AH48"/>
      <c r="AI48"/>
      <c r="AJ48"/>
    </row>
    <row r="49" spans="1:36" ht="15.75" thickBot="1" x14ac:dyDescent="0.3">
      <c r="A49" s="3"/>
      <c r="B49" s="3"/>
      <c r="C49" s="55" t="s">
        <v>6</v>
      </c>
      <c r="D49" s="208">
        <f>D5</f>
        <v>37</v>
      </c>
      <c r="E49" s="209"/>
      <c r="F49" s="209"/>
      <c r="G49" s="209"/>
      <c r="H49" s="209"/>
      <c r="I49" s="209"/>
      <c r="J49" s="209"/>
      <c r="K49" s="209"/>
      <c r="L49" s="210"/>
      <c r="M49" s="3" t="s">
        <v>3</v>
      </c>
      <c r="N49" s="208">
        <f>N5</f>
        <v>94</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7</v>
      </c>
      <c r="D51" s="218"/>
      <c r="E51" s="219">
        <f>E7</f>
        <v>23312</v>
      </c>
      <c r="F51" s="220"/>
      <c r="G51" s="220"/>
      <c r="H51" s="220"/>
      <c r="I51" s="220"/>
      <c r="J51" s="220"/>
      <c r="K51" s="220"/>
      <c r="L51" s="221"/>
      <c r="M51" s="3"/>
      <c r="N51" s="214" t="s">
        <v>85</v>
      </c>
      <c r="O51" s="215"/>
      <c r="P51" s="215"/>
      <c r="Q51" s="215"/>
      <c r="R51" s="215"/>
      <c r="S51" s="215"/>
      <c r="T51" s="215"/>
      <c r="U51" s="215"/>
      <c r="V51" s="215"/>
      <c r="W51" s="215"/>
      <c r="X51" s="216"/>
      <c r="Y51" s="164" t="s">
        <v>86</v>
      </c>
      <c r="Z51" s="165"/>
      <c r="AA51" s="9"/>
      <c r="AH51"/>
      <c r="AI51"/>
      <c r="AJ51"/>
    </row>
    <row r="52" spans="1:36" ht="15" x14ac:dyDescent="0.25">
      <c r="A52" s="3"/>
      <c r="B52" s="3"/>
      <c r="C52" s="169" t="s">
        <v>9</v>
      </c>
      <c r="D52" s="170"/>
      <c r="E52" s="222" t="str">
        <f>E8</f>
        <v>13.10.2024</v>
      </c>
      <c r="F52" s="223"/>
      <c r="G52" s="223"/>
      <c r="H52" s="223"/>
      <c r="I52" s="223"/>
      <c r="J52" s="223"/>
      <c r="K52" s="223"/>
      <c r="L52" s="224"/>
      <c r="M52" s="3"/>
      <c r="N52" s="225" t="s">
        <v>87</v>
      </c>
      <c r="O52" s="176"/>
      <c r="P52" s="176"/>
      <c r="Q52" s="176"/>
      <c r="R52" s="176"/>
      <c r="S52" s="176"/>
      <c r="T52" s="176"/>
      <c r="U52" s="176"/>
      <c r="V52" s="176"/>
      <c r="W52" s="176"/>
      <c r="X52" s="176"/>
      <c r="Y52" s="176">
        <v>10</v>
      </c>
      <c r="Z52" s="177"/>
      <c r="AA52" s="9"/>
      <c r="AH52"/>
      <c r="AI52"/>
      <c r="AJ52"/>
    </row>
    <row r="53" spans="1:36" ht="15" x14ac:dyDescent="0.25">
      <c r="A53" s="3"/>
      <c r="B53" s="3"/>
      <c r="C53" s="169" t="s">
        <v>12</v>
      </c>
      <c r="D53" s="170"/>
      <c r="E53" s="211" t="str">
        <f>E9</f>
        <v>Staršie žiačky U15</v>
      </c>
      <c r="F53" s="212"/>
      <c r="G53" s="212"/>
      <c r="H53" s="212"/>
      <c r="I53" s="212"/>
      <c r="J53" s="212"/>
      <c r="K53" s="212"/>
      <c r="L53" s="213"/>
      <c r="M53" s="3"/>
      <c r="N53" s="226" t="s">
        <v>88</v>
      </c>
      <c r="O53" s="178"/>
      <c r="P53" s="178"/>
      <c r="Q53" s="178"/>
      <c r="R53" s="178"/>
      <c r="S53" s="178"/>
      <c r="T53" s="178"/>
      <c r="U53" s="178"/>
      <c r="V53" s="178"/>
      <c r="W53" s="178"/>
      <c r="X53" s="178"/>
      <c r="Y53" s="178">
        <v>10</v>
      </c>
      <c r="Z53" s="179"/>
      <c r="AA53" s="9"/>
      <c r="AH53"/>
      <c r="AI53"/>
      <c r="AJ53"/>
    </row>
    <row r="54" spans="1:36" ht="15.75" thickBot="1" x14ac:dyDescent="0.3">
      <c r="A54" s="3"/>
      <c r="B54" s="3"/>
      <c r="C54" s="169" t="s">
        <v>15</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18</v>
      </c>
      <c r="D55" s="201"/>
      <c r="E55" s="202" t="str">
        <f>E11</f>
        <v>YOUNG ANGELS U 15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89</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90</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91</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92</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00000000-0002-0000-0000-000000000000}">
      <formula1>-100</formula1>
      <formula2>100</formula2>
    </dataValidation>
    <dataValidation type="list" allowBlank="1" showInputMessage="1" showErrorMessage="1" errorTitle="Vyberte DOMÁCI alebo HOSTIA" promptTitle="Vyberte zo zoznamu" sqref="E11:L11" xr:uid="{00000000-0002-0000-0000-000001000000}">
      <formula1>$AA$7:$AA$8</formula1>
    </dataValidation>
    <dataValidation allowBlank="1" showInputMessage="1" showErrorMessage="1" errorTitle="Zadajte len čísla" error="Zadajte čísla od 00, 0, 1.... do 97, 98, 99." sqref="B16:B35" xr:uid="{00000000-0002-0000-0000-00000200000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00000000-0002-0000-0000-000003000000}"/>
    <dataValidation allowBlank="1" showInputMessage="1" showErrorMessage="1" promptTitle="UPOZORNENIE" prompt="Priezvisko a meno zadajte v tvare: PRIEZVISKO Meno so správnymi interpunkčnými znamienkami podľa súpisky družstva, inak import nebude fungovať." sqref="N52:X54 C16:C35" xr:uid="{00000000-0002-0000-0000-000004000000}"/>
    <dataValidation allowBlank="1" showInputMessage="1" showErrorMessage="1" promptTitle="UPOZORNENIE" prompt="VYPĹŇA SA AUTOMATICKY Z HORNEJ ČASTI FORMULÁRU." sqref="D48:L49 N48:U49 E51:L55" xr:uid="{00000000-0002-0000-0000-000005000000}"/>
    <dataValidation type="list" allowBlank="1" showInputMessage="1" showErrorMessage="1" errorTitle="NESPRÁVNY NÁZOV SÚŤAŽE" promptTitle="VYBERTE Z PONUKY" sqref="E9:L9" xr:uid="{00000000-0002-0000-0000-000006000000}">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00000000-0002-0000-0000-000007000000}">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00000000-0002-0000-0000-000008000000}">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00000000-0002-0000-0000-000009000000}">
      <formula1>1000</formula1>
      <formula2>999999</formula2>
    </dataValidation>
    <dataValidation type="whole" operator="greaterThan" allowBlank="1" showInputMessage="1" showErrorMessage="1" errorTitle="CHYBA" error="Zadajte len kladné čísla." sqref="R16:Y35 R36:S36 U36:V36 X36:Y36 E16:F35 H16:I35 N16:O35" xr:uid="{00000000-0002-0000-0000-00000A000000}">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93</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94</v>
      </c>
      <c r="B2" s="405"/>
      <c r="C2" s="405"/>
      <c r="D2" s="405"/>
      <c r="E2" s="405"/>
      <c r="F2" s="405"/>
      <c r="G2" s="405"/>
      <c r="H2" s="405"/>
      <c r="I2" s="405"/>
      <c r="J2" s="405"/>
      <c r="K2" s="405"/>
      <c r="L2" s="406"/>
      <c r="M2" s="404" t="s">
        <v>95</v>
      </c>
      <c r="N2" s="405"/>
      <c r="O2" s="405"/>
      <c r="P2" s="405"/>
      <c r="Q2" s="405"/>
      <c r="R2" s="405"/>
      <c r="S2" s="405" t="s">
        <v>96</v>
      </c>
      <c r="T2" s="405"/>
      <c r="U2" s="405"/>
      <c r="V2" s="405"/>
      <c r="W2" s="405"/>
      <c r="X2" s="405"/>
      <c r="Y2" s="405"/>
      <c r="Z2" s="405"/>
      <c r="AA2" s="405"/>
      <c r="AB2" s="406"/>
      <c r="AC2" s="404" t="s">
        <v>97</v>
      </c>
      <c r="AD2" s="405"/>
      <c r="AE2" s="405"/>
      <c r="AF2" s="405"/>
      <c r="AG2" s="405"/>
      <c r="AH2" s="405"/>
      <c r="AI2" s="405"/>
      <c r="AJ2" s="405"/>
      <c r="AK2" s="405"/>
      <c r="AL2" s="405"/>
      <c r="AM2" s="405"/>
      <c r="AN2" s="405"/>
      <c r="AO2" s="405"/>
      <c r="AP2" s="405"/>
      <c r="AQ2" s="405"/>
      <c r="AR2" s="405"/>
      <c r="AS2" s="406"/>
      <c r="AT2" s="404" t="s">
        <v>98</v>
      </c>
      <c r="AU2" s="405"/>
      <c r="AV2" s="405"/>
      <c r="AW2" s="405"/>
      <c r="AX2" s="405"/>
      <c r="AY2" s="405"/>
      <c r="AZ2" s="405"/>
      <c r="BA2" s="405"/>
      <c r="BB2" s="405"/>
      <c r="BC2" s="405"/>
      <c r="BD2" s="405"/>
      <c r="BE2" s="406"/>
    </row>
    <row r="3" spans="1:57" ht="13.5" customHeight="1" x14ac:dyDescent="0.25">
      <c r="A3" s="153" t="s">
        <v>99</v>
      </c>
      <c r="B3" s="394"/>
      <c r="C3" s="395"/>
      <c r="D3" s="395"/>
      <c r="E3" s="395"/>
      <c r="F3" s="395"/>
      <c r="G3" s="395"/>
      <c r="H3" s="395"/>
      <c r="I3" s="395"/>
      <c r="J3" s="395"/>
      <c r="K3" s="396"/>
      <c r="L3" s="154"/>
      <c r="M3" s="153" t="s">
        <v>99</v>
      </c>
      <c r="N3" s="394"/>
      <c r="O3" s="395"/>
      <c r="P3" s="395"/>
      <c r="Q3" s="395"/>
      <c r="R3" s="395"/>
      <c r="S3" s="395"/>
      <c r="T3" s="395"/>
      <c r="U3" s="395"/>
      <c r="V3" s="395"/>
      <c r="W3" s="395"/>
      <c r="X3" s="395"/>
      <c r="Y3" s="395"/>
      <c r="Z3" s="396"/>
      <c r="AA3" s="394"/>
      <c r="AB3" s="401"/>
      <c r="AC3" s="402" t="s">
        <v>99</v>
      </c>
      <c r="AD3" s="396"/>
      <c r="AE3" s="394"/>
      <c r="AF3" s="395"/>
      <c r="AG3" s="395"/>
      <c r="AH3" s="395"/>
      <c r="AI3" s="395"/>
      <c r="AJ3" s="395"/>
      <c r="AK3" s="395"/>
      <c r="AL3" s="395"/>
      <c r="AM3" s="395"/>
      <c r="AN3" s="395"/>
      <c r="AO3" s="395"/>
      <c r="AP3" s="395"/>
      <c r="AQ3" s="395"/>
      <c r="AR3" s="396"/>
      <c r="AS3" s="154"/>
      <c r="AT3" s="153" t="s">
        <v>99</v>
      </c>
      <c r="AU3" s="394"/>
      <c r="AV3" s="395"/>
      <c r="AW3" s="395"/>
      <c r="AX3" s="395"/>
      <c r="AY3" s="395"/>
      <c r="AZ3" s="395"/>
      <c r="BA3" s="395"/>
      <c r="BB3" s="395"/>
      <c r="BC3" s="395"/>
      <c r="BD3" s="396"/>
      <c r="BE3" s="154"/>
    </row>
    <row r="4" spans="1:57" ht="13.5" customHeight="1" thickBot="1" x14ac:dyDescent="0.3">
      <c r="A4" s="397"/>
      <c r="B4" s="398"/>
      <c r="C4" s="398"/>
      <c r="D4" s="398"/>
      <c r="E4" s="398"/>
      <c r="F4" s="398"/>
      <c r="G4" s="398"/>
      <c r="H4" s="398"/>
      <c r="I4" s="398"/>
      <c r="J4" s="398"/>
      <c r="K4" s="295"/>
      <c r="L4" s="150"/>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152"/>
      <c r="AT4" s="397"/>
      <c r="AU4" s="398"/>
      <c r="AV4" s="398"/>
      <c r="AW4" s="398"/>
      <c r="AX4" s="398"/>
      <c r="AY4" s="398"/>
      <c r="AZ4" s="398"/>
      <c r="BA4" s="398"/>
      <c r="BB4" s="398"/>
      <c r="BC4" s="398"/>
      <c r="BD4" s="295"/>
      <c r="BE4" s="152"/>
    </row>
    <row r="5" spans="1:57" ht="13.5" customHeight="1" x14ac:dyDescent="0.25">
      <c r="A5" s="153" t="s">
        <v>99</v>
      </c>
      <c r="B5" s="394"/>
      <c r="C5" s="395"/>
      <c r="D5" s="395"/>
      <c r="E5" s="395"/>
      <c r="F5" s="395"/>
      <c r="G5" s="395"/>
      <c r="H5" s="395"/>
      <c r="I5" s="395"/>
      <c r="J5" s="395"/>
      <c r="K5" s="396"/>
      <c r="L5" s="154"/>
      <c r="M5" s="153" t="s">
        <v>99</v>
      </c>
      <c r="N5" s="394"/>
      <c r="O5" s="395"/>
      <c r="P5" s="395"/>
      <c r="Q5" s="395"/>
      <c r="R5" s="395"/>
      <c r="S5" s="395"/>
      <c r="T5" s="395"/>
      <c r="U5" s="395"/>
      <c r="V5" s="395"/>
      <c r="W5" s="395"/>
      <c r="X5" s="395"/>
      <c r="Y5" s="395"/>
      <c r="Z5" s="396"/>
      <c r="AA5" s="394"/>
      <c r="AB5" s="401"/>
      <c r="AC5" s="402" t="s">
        <v>99</v>
      </c>
      <c r="AD5" s="396"/>
      <c r="AE5" s="394"/>
      <c r="AF5" s="395"/>
      <c r="AG5" s="395"/>
      <c r="AH5" s="395"/>
      <c r="AI5" s="395"/>
      <c r="AJ5" s="395"/>
      <c r="AK5" s="395"/>
      <c r="AL5" s="395"/>
      <c r="AM5" s="395"/>
      <c r="AN5" s="395"/>
      <c r="AO5" s="395"/>
      <c r="AP5" s="395"/>
      <c r="AQ5" s="395"/>
      <c r="AR5" s="396"/>
      <c r="AS5" s="154"/>
      <c r="AT5" s="153" t="s">
        <v>99</v>
      </c>
      <c r="AU5" s="394"/>
      <c r="AV5" s="395"/>
      <c r="AW5" s="395"/>
      <c r="AX5" s="395"/>
      <c r="AY5" s="395"/>
      <c r="AZ5" s="395"/>
      <c r="BA5" s="395"/>
      <c r="BB5" s="395"/>
      <c r="BC5" s="395"/>
      <c r="BD5" s="396"/>
      <c r="BE5" s="154"/>
    </row>
    <row r="6" spans="1:57" ht="13.5" customHeight="1" thickBot="1" x14ac:dyDescent="0.3">
      <c r="A6" s="397"/>
      <c r="B6" s="398"/>
      <c r="C6" s="398"/>
      <c r="D6" s="398"/>
      <c r="E6" s="398"/>
      <c r="F6" s="398"/>
      <c r="G6" s="398"/>
      <c r="H6" s="398"/>
      <c r="I6" s="398"/>
      <c r="J6" s="398"/>
      <c r="K6" s="295"/>
      <c r="L6" s="150"/>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152"/>
      <c r="AT6" s="397"/>
      <c r="AU6" s="398"/>
      <c r="AV6" s="398"/>
      <c r="AW6" s="398"/>
      <c r="AX6" s="398"/>
      <c r="AY6" s="398"/>
      <c r="AZ6" s="398"/>
      <c r="BA6" s="398"/>
      <c r="BB6" s="398"/>
      <c r="BC6" s="398"/>
      <c r="BD6" s="295"/>
      <c r="BE6" s="152"/>
    </row>
    <row r="7" spans="1:57" ht="13.5" customHeight="1" x14ac:dyDescent="0.25">
      <c r="A7" s="153" t="s">
        <v>99</v>
      </c>
      <c r="B7" s="394"/>
      <c r="C7" s="395"/>
      <c r="D7" s="395"/>
      <c r="E7" s="395"/>
      <c r="F7" s="395"/>
      <c r="G7" s="395"/>
      <c r="H7" s="395"/>
      <c r="I7" s="395"/>
      <c r="J7" s="395"/>
      <c r="K7" s="396"/>
      <c r="L7" s="154"/>
      <c r="M7" s="153" t="s">
        <v>99</v>
      </c>
      <c r="N7" s="394"/>
      <c r="O7" s="395"/>
      <c r="P7" s="395"/>
      <c r="Q7" s="395"/>
      <c r="R7" s="395"/>
      <c r="S7" s="395"/>
      <c r="T7" s="395"/>
      <c r="U7" s="395"/>
      <c r="V7" s="395"/>
      <c r="W7" s="395"/>
      <c r="X7" s="395"/>
      <c r="Y7" s="395"/>
      <c r="Z7" s="396"/>
      <c r="AA7" s="394"/>
      <c r="AB7" s="401"/>
      <c r="AC7" s="402" t="s">
        <v>99</v>
      </c>
      <c r="AD7" s="396"/>
      <c r="AE7" s="394"/>
      <c r="AF7" s="395"/>
      <c r="AG7" s="395"/>
      <c r="AH7" s="395"/>
      <c r="AI7" s="395"/>
      <c r="AJ7" s="395"/>
      <c r="AK7" s="395"/>
      <c r="AL7" s="395"/>
      <c r="AM7" s="395"/>
      <c r="AN7" s="395"/>
      <c r="AO7" s="395"/>
      <c r="AP7" s="395"/>
      <c r="AQ7" s="395"/>
      <c r="AR7" s="396"/>
      <c r="AS7" s="154"/>
      <c r="AT7" s="153" t="s">
        <v>99</v>
      </c>
      <c r="AU7" s="394"/>
      <c r="AV7" s="395"/>
      <c r="AW7" s="395"/>
      <c r="AX7" s="395"/>
      <c r="AY7" s="395"/>
      <c r="AZ7" s="395"/>
      <c r="BA7" s="395"/>
      <c r="BB7" s="395"/>
      <c r="BC7" s="395"/>
      <c r="BD7" s="396"/>
      <c r="BE7" s="154"/>
    </row>
    <row r="8" spans="1:57" ht="13.5" customHeight="1" thickBot="1" x14ac:dyDescent="0.3">
      <c r="A8" s="397"/>
      <c r="B8" s="398"/>
      <c r="C8" s="398"/>
      <c r="D8" s="398"/>
      <c r="E8" s="398"/>
      <c r="F8" s="398"/>
      <c r="G8" s="398"/>
      <c r="H8" s="398"/>
      <c r="I8" s="398"/>
      <c r="J8" s="398"/>
      <c r="K8" s="295"/>
      <c r="L8" s="150"/>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152"/>
      <c r="AT8" s="397"/>
      <c r="AU8" s="398"/>
      <c r="AV8" s="398"/>
      <c r="AW8" s="398"/>
      <c r="AX8" s="398"/>
      <c r="AY8" s="398"/>
      <c r="AZ8" s="398"/>
      <c r="BA8" s="398"/>
      <c r="BB8" s="398"/>
      <c r="BC8" s="398"/>
      <c r="BD8" s="295"/>
      <c r="BE8" s="152"/>
    </row>
    <row r="9" spans="1:57" ht="13.5" customHeight="1" x14ac:dyDescent="0.25">
      <c r="A9" s="153" t="s">
        <v>100</v>
      </c>
      <c r="B9" s="394"/>
      <c r="C9" s="395"/>
      <c r="D9" s="395"/>
      <c r="E9" s="395"/>
      <c r="F9" s="395"/>
      <c r="G9" s="395"/>
      <c r="H9" s="395"/>
      <c r="I9" s="395"/>
      <c r="J9" s="395"/>
      <c r="K9" s="396"/>
      <c r="L9" s="154"/>
      <c r="M9" s="153" t="s">
        <v>100</v>
      </c>
      <c r="N9" s="394"/>
      <c r="O9" s="395"/>
      <c r="P9" s="395"/>
      <c r="Q9" s="395"/>
      <c r="R9" s="395"/>
      <c r="S9" s="395"/>
      <c r="T9" s="395"/>
      <c r="U9" s="395"/>
      <c r="V9" s="395"/>
      <c r="W9" s="395"/>
      <c r="X9" s="395"/>
      <c r="Y9" s="395"/>
      <c r="Z9" s="396"/>
      <c r="AA9" s="394"/>
      <c r="AB9" s="401"/>
      <c r="AC9" s="402" t="s">
        <v>100</v>
      </c>
      <c r="AD9" s="396"/>
      <c r="AE9" s="394"/>
      <c r="AF9" s="395"/>
      <c r="AG9" s="395"/>
      <c r="AH9" s="395"/>
      <c r="AI9" s="395"/>
      <c r="AJ9" s="395"/>
      <c r="AK9" s="395"/>
      <c r="AL9" s="395"/>
      <c r="AM9" s="395"/>
      <c r="AN9" s="395"/>
      <c r="AO9" s="395"/>
      <c r="AP9" s="395"/>
      <c r="AQ9" s="395"/>
      <c r="AR9" s="396"/>
      <c r="AS9" s="154"/>
      <c r="AT9" s="153" t="s">
        <v>100</v>
      </c>
      <c r="AU9" s="394"/>
      <c r="AV9" s="395"/>
      <c r="AW9" s="395"/>
      <c r="AX9" s="395"/>
      <c r="AY9" s="395"/>
      <c r="AZ9" s="395"/>
      <c r="BA9" s="395"/>
      <c r="BB9" s="395"/>
      <c r="BC9" s="395"/>
      <c r="BD9" s="396"/>
      <c r="BE9" s="154"/>
    </row>
    <row r="10" spans="1:57" ht="13.5" customHeight="1" thickBot="1" x14ac:dyDescent="0.3">
      <c r="A10" s="397"/>
      <c r="B10" s="398"/>
      <c r="C10" s="398"/>
      <c r="D10" s="398"/>
      <c r="E10" s="398"/>
      <c r="F10" s="398"/>
      <c r="G10" s="398"/>
      <c r="H10" s="398"/>
      <c r="I10" s="398"/>
      <c r="J10" s="398"/>
      <c r="K10" s="295"/>
      <c r="L10" s="150"/>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152"/>
      <c r="AT10" s="397"/>
      <c r="AU10" s="398"/>
      <c r="AV10" s="398"/>
      <c r="AW10" s="398"/>
      <c r="AX10" s="398"/>
      <c r="AY10" s="398"/>
      <c r="AZ10" s="398"/>
      <c r="BA10" s="398"/>
      <c r="BB10" s="398"/>
      <c r="BC10" s="398"/>
      <c r="BD10" s="295"/>
      <c r="BE10" s="152"/>
    </row>
    <row r="11" spans="1:57" ht="13.5" customHeight="1" x14ac:dyDescent="0.25">
      <c r="A11" s="153" t="s">
        <v>100</v>
      </c>
      <c r="B11" s="394"/>
      <c r="C11" s="395"/>
      <c r="D11" s="395"/>
      <c r="E11" s="395"/>
      <c r="F11" s="395"/>
      <c r="G11" s="395"/>
      <c r="H11" s="395"/>
      <c r="I11" s="395"/>
      <c r="J11" s="395"/>
      <c r="K11" s="396"/>
      <c r="L11" s="154"/>
      <c r="M11" s="153" t="s">
        <v>100</v>
      </c>
      <c r="N11" s="394"/>
      <c r="O11" s="395"/>
      <c r="P11" s="395"/>
      <c r="Q11" s="395"/>
      <c r="R11" s="395"/>
      <c r="S11" s="395"/>
      <c r="T11" s="395"/>
      <c r="U11" s="395"/>
      <c r="V11" s="395"/>
      <c r="W11" s="395"/>
      <c r="X11" s="395"/>
      <c r="Y11" s="395"/>
      <c r="Z11" s="396"/>
      <c r="AA11" s="394"/>
      <c r="AB11" s="401"/>
      <c r="AC11" s="402" t="s">
        <v>100</v>
      </c>
      <c r="AD11" s="396"/>
      <c r="AE11" s="394"/>
      <c r="AF11" s="395"/>
      <c r="AG11" s="395"/>
      <c r="AH11" s="395"/>
      <c r="AI11" s="395"/>
      <c r="AJ11" s="395"/>
      <c r="AK11" s="395"/>
      <c r="AL11" s="395"/>
      <c r="AM11" s="395"/>
      <c r="AN11" s="395"/>
      <c r="AO11" s="395"/>
      <c r="AP11" s="395"/>
      <c r="AQ11" s="395"/>
      <c r="AR11" s="396"/>
      <c r="AS11" s="154"/>
      <c r="AT11" s="153" t="s">
        <v>100</v>
      </c>
      <c r="AU11" s="394"/>
      <c r="AV11" s="395"/>
      <c r="AW11" s="395"/>
      <c r="AX11" s="395"/>
      <c r="AY11" s="395"/>
      <c r="AZ11" s="395"/>
      <c r="BA11" s="395"/>
      <c r="BB11" s="395"/>
      <c r="BC11" s="395"/>
      <c r="BD11" s="396"/>
      <c r="BE11" s="154"/>
    </row>
    <row r="12" spans="1:57" ht="12.75" customHeight="1" thickBot="1" x14ac:dyDescent="0.3">
      <c r="A12" s="397"/>
      <c r="B12" s="398"/>
      <c r="C12" s="398"/>
      <c r="D12" s="398"/>
      <c r="E12" s="398"/>
      <c r="F12" s="398"/>
      <c r="G12" s="398"/>
      <c r="H12" s="398"/>
      <c r="I12" s="398"/>
      <c r="J12" s="398"/>
      <c r="K12" s="295"/>
      <c r="L12" s="150"/>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152"/>
      <c r="AT12" s="397"/>
      <c r="AU12" s="398"/>
      <c r="AV12" s="398"/>
      <c r="AW12" s="398"/>
      <c r="AX12" s="398"/>
      <c r="AY12" s="398"/>
      <c r="AZ12" s="398"/>
      <c r="BA12" s="398"/>
      <c r="BB12" s="398"/>
      <c r="BC12" s="398"/>
      <c r="BD12" s="295"/>
      <c r="BE12" s="152"/>
    </row>
    <row r="13" spans="1:57" ht="12.75" customHeight="1" x14ac:dyDescent="0.25">
      <c r="A13" s="153" t="s">
        <v>100</v>
      </c>
      <c r="B13" s="394"/>
      <c r="C13" s="395"/>
      <c r="D13" s="395"/>
      <c r="E13" s="395"/>
      <c r="F13" s="395"/>
      <c r="G13" s="395"/>
      <c r="H13" s="395"/>
      <c r="I13" s="395"/>
      <c r="J13" s="395"/>
      <c r="K13" s="396"/>
      <c r="L13" s="154"/>
      <c r="M13" s="153" t="s">
        <v>100</v>
      </c>
      <c r="N13" s="394"/>
      <c r="O13" s="395"/>
      <c r="P13" s="395"/>
      <c r="Q13" s="395"/>
      <c r="R13" s="395"/>
      <c r="S13" s="395"/>
      <c r="T13" s="395"/>
      <c r="U13" s="395"/>
      <c r="V13" s="395"/>
      <c r="W13" s="395"/>
      <c r="X13" s="395"/>
      <c r="Y13" s="395"/>
      <c r="Z13" s="396"/>
      <c r="AA13" s="394"/>
      <c r="AB13" s="401"/>
      <c r="AC13" s="402" t="s">
        <v>100</v>
      </c>
      <c r="AD13" s="396"/>
      <c r="AE13" s="394"/>
      <c r="AF13" s="395"/>
      <c r="AG13" s="395"/>
      <c r="AH13" s="395"/>
      <c r="AI13" s="395"/>
      <c r="AJ13" s="395"/>
      <c r="AK13" s="395"/>
      <c r="AL13" s="395"/>
      <c r="AM13" s="395"/>
      <c r="AN13" s="395"/>
      <c r="AO13" s="395"/>
      <c r="AP13" s="395"/>
      <c r="AQ13" s="395"/>
      <c r="AR13" s="396"/>
      <c r="AS13" s="154"/>
      <c r="AT13" s="153" t="s">
        <v>100</v>
      </c>
      <c r="AU13" s="394"/>
      <c r="AV13" s="395"/>
      <c r="AW13" s="395"/>
      <c r="AX13" s="395"/>
      <c r="AY13" s="395"/>
      <c r="AZ13" s="395"/>
      <c r="BA13" s="395"/>
      <c r="BB13" s="395"/>
      <c r="BC13" s="395"/>
      <c r="BD13" s="396"/>
      <c r="BE13" s="154"/>
    </row>
    <row r="14" spans="1:57" ht="12.75" customHeight="1" thickBot="1" x14ac:dyDescent="0.3">
      <c r="A14" s="397"/>
      <c r="B14" s="398"/>
      <c r="C14" s="398"/>
      <c r="D14" s="398"/>
      <c r="E14" s="398"/>
      <c r="F14" s="398"/>
      <c r="G14" s="398"/>
      <c r="H14" s="398"/>
      <c r="I14" s="398"/>
      <c r="J14" s="398"/>
      <c r="K14" s="295"/>
      <c r="L14" s="150"/>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152"/>
      <c r="AT14" s="397"/>
      <c r="AU14" s="398"/>
      <c r="AV14" s="398"/>
      <c r="AW14" s="398"/>
      <c r="AX14" s="398"/>
      <c r="AY14" s="398"/>
      <c r="AZ14" s="398"/>
      <c r="BA14" s="398"/>
      <c r="BB14" s="398"/>
      <c r="BC14" s="398"/>
      <c r="BD14" s="295"/>
      <c r="BE14" s="152"/>
    </row>
    <row r="15" spans="1:57" ht="12.75" customHeight="1" thickBot="1" x14ac:dyDescent="0.3">
      <c r="A15" s="113"/>
      <c r="B15" s="114"/>
      <c r="C15" s="114"/>
      <c r="D15" s="114"/>
      <c r="E15" s="114"/>
      <c r="F15" s="114"/>
      <c r="G15" s="383" t="s">
        <v>101</v>
      </c>
      <c r="H15" s="383"/>
      <c r="I15" s="383"/>
      <c r="J15" s="383"/>
      <c r="K15" s="383"/>
      <c r="L15" s="384"/>
      <c r="M15" s="391" t="s">
        <v>102</v>
      </c>
      <c r="N15" s="383"/>
      <c r="O15" s="383"/>
      <c r="P15" s="115"/>
      <c r="Q15" s="115"/>
      <c r="R15" s="115"/>
      <c r="S15" s="115"/>
      <c r="T15" s="383" t="s">
        <v>103</v>
      </c>
      <c r="U15" s="383"/>
      <c r="V15" s="383"/>
      <c r="W15" s="383"/>
      <c r="X15" s="383"/>
      <c r="Y15" s="383"/>
      <c r="Z15" s="383"/>
      <c r="AA15" s="383"/>
      <c r="AB15" s="384"/>
      <c r="AC15" s="392" t="s">
        <v>104</v>
      </c>
      <c r="AD15" s="393"/>
      <c r="AE15" s="393"/>
      <c r="AF15" s="393"/>
      <c r="AG15" s="393"/>
      <c r="AH15" s="393"/>
      <c r="AI15" s="393"/>
      <c r="AJ15" s="115"/>
      <c r="AK15" s="115"/>
      <c r="AL15" s="115"/>
      <c r="AM15" s="115"/>
      <c r="AN15" s="383" t="s">
        <v>105</v>
      </c>
      <c r="AO15" s="383"/>
      <c r="AP15" s="383"/>
      <c r="AQ15" s="383"/>
      <c r="AR15" s="383"/>
      <c r="AS15" s="384"/>
      <c r="AT15" s="391" t="s">
        <v>106</v>
      </c>
      <c r="AU15" s="383"/>
      <c r="AV15" s="383"/>
      <c r="AW15" s="115"/>
      <c r="AX15" s="115"/>
      <c r="AY15" s="115"/>
      <c r="AZ15" s="383" t="s">
        <v>107</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134"/>
      <c r="P16" s="134"/>
      <c r="Q16" s="134"/>
      <c r="R16" s="134"/>
      <c r="S16" s="134"/>
      <c r="T16" s="134"/>
      <c r="U16" s="388" t="s">
        <v>3</v>
      </c>
      <c r="V16" s="389"/>
      <c r="W16" s="389"/>
      <c r="X16" s="389"/>
      <c r="Y16" s="389"/>
      <c r="Z16" s="389"/>
      <c r="AA16" s="389"/>
      <c r="AB16" s="390"/>
      <c r="AC16" s="388" t="s">
        <v>3</v>
      </c>
      <c r="AD16" s="389"/>
      <c r="AE16" s="389"/>
      <c r="AF16" s="389"/>
      <c r="AG16" s="389"/>
      <c r="AH16" s="389"/>
      <c r="AI16" s="390"/>
      <c r="AJ16" s="134"/>
      <c r="AK16" s="134"/>
      <c r="AL16" s="134"/>
      <c r="AM16" s="134"/>
      <c r="AN16" s="134"/>
      <c r="AO16" s="134"/>
      <c r="AP16" s="388" t="s">
        <v>3</v>
      </c>
      <c r="AQ16" s="389"/>
      <c r="AR16" s="389"/>
      <c r="AS16" s="390"/>
      <c r="AT16" s="388" t="s">
        <v>3</v>
      </c>
      <c r="AU16" s="390"/>
      <c r="AV16" s="134"/>
      <c r="AW16" s="134"/>
      <c r="AX16" s="134"/>
      <c r="AY16" s="134"/>
      <c r="AZ16" s="134"/>
      <c r="BA16" s="134"/>
      <c r="BB16" s="388" t="s">
        <v>3</v>
      </c>
      <c r="BC16" s="389"/>
      <c r="BD16" s="389"/>
      <c r="BE16" s="390"/>
    </row>
    <row r="17" spans="1:57" ht="12.75" customHeight="1" x14ac:dyDescent="0.25">
      <c r="A17" s="132" t="s">
        <v>25</v>
      </c>
      <c r="B17" s="378"/>
      <c r="C17" s="378"/>
      <c r="D17" s="378"/>
      <c r="E17" s="378"/>
      <c r="F17" s="378"/>
      <c r="G17" s="378"/>
      <c r="H17" s="378"/>
      <c r="I17" s="378"/>
      <c r="J17" s="378"/>
      <c r="K17" s="378"/>
      <c r="L17" s="133"/>
      <c r="M17" s="132" t="s">
        <v>25</v>
      </c>
      <c r="N17" s="379"/>
      <c r="O17" s="379"/>
      <c r="P17" s="379"/>
      <c r="Q17" s="379"/>
      <c r="R17" s="379"/>
      <c r="S17" s="379"/>
      <c r="T17" s="379"/>
      <c r="U17" s="379"/>
      <c r="V17" s="379"/>
      <c r="W17" s="379"/>
      <c r="X17" s="379"/>
      <c r="Y17" s="379"/>
      <c r="Z17" s="379"/>
      <c r="AA17" s="379"/>
      <c r="AB17" s="380"/>
      <c r="AC17" s="381" t="s">
        <v>25</v>
      </c>
      <c r="AD17" s="382"/>
      <c r="AE17" s="378"/>
      <c r="AF17" s="378"/>
      <c r="AG17" s="378"/>
      <c r="AH17" s="378"/>
      <c r="AI17" s="378"/>
      <c r="AJ17" s="378"/>
      <c r="AK17" s="378"/>
      <c r="AL17" s="378"/>
      <c r="AM17" s="378"/>
      <c r="AN17" s="378"/>
      <c r="AO17" s="378"/>
      <c r="AP17" s="378"/>
      <c r="AQ17" s="378"/>
      <c r="AR17" s="378"/>
      <c r="AS17" s="133"/>
      <c r="AT17" s="132" t="s">
        <v>25</v>
      </c>
      <c r="AU17" s="379"/>
      <c r="AV17" s="379"/>
      <c r="AW17" s="379"/>
      <c r="AX17" s="379"/>
      <c r="AY17" s="379"/>
      <c r="AZ17" s="379"/>
      <c r="BA17" s="379"/>
      <c r="BB17" s="379"/>
      <c r="BC17" s="379"/>
      <c r="BD17" s="379"/>
      <c r="BE17" s="57"/>
    </row>
    <row r="18" spans="1:57" ht="12.75" customHeight="1" x14ac:dyDescent="0.25">
      <c r="A18" s="58" t="s">
        <v>26</v>
      </c>
      <c r="B18" s="372"/>
      <c r="C18" s="372"/>
      <c r="D18" s="372"/>
      <c r="E18" s="372"/>
      <c r="F18" s="372"/>
      <c r="G18" s="372"/>
      <c r="H18" s="372"/>
      <c r="I18" s="372"/>
      <c r="J18" s="372"/>
      <c r="K18" s="372"/>
      <c r="L18" s="59"/>
      <c r="M18" s="58" t="s">
        <v>26</v>
      </c>
      <c r="N18" s="372"/>
      <c r="O18" s="372"/>
      <c r="P18" s="372"/>
      <c r="Q18" s="372"/>
      <c r="R18" s="372"/>
      <c r="S18" s="372"/>
      <c r="T18" s="372"/>
      <c r="U18" s="372"/>
      <c r="V18" s="372"/>
      <c r="W18" s="372"/>
      <c r="X18" s="372"/>
      <c r="Y18" s="372"/>
      <c r="Z18" s="372"/>
      <c r="AA18" s="372"/>
      <c r="AB18" s="373"/>
      <c r="AC18" s="376" t="s">
        <v>26</v>
      </c>
      <c r="AD18" s="377"/>
      <c r="AE18" s="372"/>
      <c r="AF18" s="372"/>
      <c r="AG18" s="372"/>
      <c r="AH18" s="372"/>
      <c r="AI18" s="372"/>
      <c r="AJ18" s="372"/>
      <c r="AK18" s="372"/>
      <c r="AL18" s="372"/>
      <c r="AM18" s="372"/>
      <c r="AN18" s="372"/>
      <c r="AO18" s="372"/>
      <c r="AP18" s="372"/>
      <c r="AQ18" s="372"/>
      <c r="AR18" s="372"/>
      <c r="AS18" s="59"/>
      <c r="AT18" s="58" t="s">
        <v>26</v>
      </c>
      <c r="AU18" s="372"/>
      <c r="AV18" s="372"/>
      <c r="AW18" s="372"/>
      <c r="AX18" s="372"/>
      <c r="AY18" s="372"/>
      <c r="AZ18" s="372"/>
      <c r="BA18" s="372"/>
      <c r="BB18" s="372"/>
      <c r="BC18" s="372"/>
      <c r="BD18" s="372"/>
      <c r="BE18" s="59"/>
    </row>
    <row r="19" spans="1:57" ht="12.75" customHeight="1" x14ac:dyDescent="0.25">
      <c r="A19" s="58" t="s">
        <v>29</v>
      </c>
      <c r="B19" s="372"/>
      <c r="C19" s="372"/>
      <c r="D19" s="372"/>
      <c r="E19" s="372"/>
      <c r="F19" s="372"/>
      <c r="G19" s="372"/>
      <c r="H19" s="372"/>
      <c r="I19" s="372"/>
      <c r="J19" s="372"/>
      <c r="K19" s="372"/>
      <c r="L19" s="59"/>
      <c r="M19" s="58" t="s">
        <v>29</v>
      </c>
      <c r="N19" s="372"/>
      <c r="O19" s="372"/>
      <c r="P19" s="372"/>
      <c r="Q19" s="372"/>
      <c r="R19" s="372"/>
      <c r="S19" s="372"/>
      <c r="T19" s="372"/>
      <c r="U19" s="372"/>
      <c r="V19" s="372"/>
      <c r="W19" s="372"/>
      <c r="X19" s="372"/>
      <c r="Y19" s="372"/>
      <c r="Z19" s="372"/>
      <c r="AA19" s="372"/>
      <c r="AB19" s="373"/>
      <c r="AC19" s="376" t="s">
        <v>29</v>
      </c>
      <c r="AD19" s="377"/>
      <c r="AE19" s="372"/>
      <c r="AF19" s="372"/>
      <c r="AG19" s="372"/>
      <c r="AH19" s="372"/>
      <c r="AI19" s="372"/>
      <c r="AJ19" s="372"/>
      <c r="AK19" s="372"/>
      <c r="AL19" s="372"/>
      <c r="AM19" s="372"/>
      <c r="AN19" s="372"/>
      <c r="AO19" s="372"/>
      <c r="AP19" s="372"/>
      <c r="AQ19" s="372"/>
      <c r="AR19" s="372"/>
      <c r="AS19" s="59"/>
      <c r="AT19" s="58" t="s">
        <v>29</v>
      </c>
      <c r="AU19" s="372"/>
      <c r="AV19" s="372"/>
      <c r="AW19" s="372"/>
      <c r="AX19" s="372"/>
      <c r="AY19" s="372"/>
      <c r="AZ19" s="372"/>
      <c r="BA19" s="372"/>
      <c r="BB19" s="372"/>
      <c r="BC19" s="372"/>
      <c r="BD19" s="372"/>
      <c r="BE19" s="59"/>
    </row>
    <row r="20" spans="1:57" ht="12.75" customHeight="1" x14ac:dyDescent="0.25">
      <c r="A20" s="58" t="s">
        <v>27</v>
      </c>
      <c r="B20" s="372"/>
      <c r="C20" s="372"/>
      <c r="D20" s="372"/>
      <c r="E20" s="372"/>
      <c r="F20" s="372"/>
      <c r="G20" s="372"/>
      <c r="H20" s="372"/>
      <c r="I20" s="372"/>
      <c r="J20" s="372"/>
      <c r="K20" s="372"/>
      <c r="L20" s="59"/>
      <c r="M20" s="58" t="s">
        <v>27</v>
      </c>
      <c r="N20" s="372"/>
      <c r="O20" s="372"/>
      <c r="P20" s="372"/>
      <c r="Q20" s="372"/>
      <c r="R20" s="372"/>
      <c r="S20" s="372"/>
      <c r="T20" s="372"/>
      <c r="U20" s="372"/>
      <c r="V20" s="372"/>
      <c r="W20" s="372"/>
      <c r="X20" s="372"/>
      <c r="Y20" s="372"/>
      <c r="Z20" s="372"/>
      <c r="AA20" s="372"/>
      <c r="AB20" s="373"/>
      <c r="AC20" s="376" t="s">
        <v>27</v>
      </c>
      <c r="AD20" s="377"/>
      <c r="AE20" s="372"/>
      <c r="AF20" s="372"/>
      <c r="AG20" s="372"/>
      <c r="AH20" s="372"/>
      <c r="AI20" s="372"/>
      <c r="AJ20" s="372"/>
      <c r="AK20" s="372"/>
      <c r="AL20" s="372"/>
      <c r="AM20" s="372"/>
      <c r="AN20" s="372"/>
      <c r="AO20" s="372"/>
      <c r="AP20" s="372"/>
      <c r="AQ20" s="372"/>
      <c r="AR20" s="372"/>
      <c r="AS20" s="59"/>
      <c r="AT20" s="58" t="s">
        <v>27</v>
      </c>
      <c r="AU20" s="372"/>
      <c r="AV20" s="372"/>
      <c r="AW20" s="372"/>
      <c r="AX20" s="372"/>
      <c r="AY20" s="372"/>
      <c r="AZ20" s="372"/>
      <c r="BA20" s="372"/>
      <c r="BB20" s="372"/>
      <c r="BC20" s="372"/>
      <c r="BD20" s="372"/>
      <c r="BE20" s="59"/>
    </row>
    <row r="21" spans="1:57" ht="12.75" customHeight="1" x14ac:dyDescent="0.25">
      <c r="A21" s="58" t="s">
        <v>30</v>
      </c>
      <c r="B21" s="372"/>
      <c r="C21" s="372"/>
      <c r="D21" s="372"/>
      <c r="E21" s="372"/>
      <c r="F21" s="372"/>
      <c r="G21" s="372"/>
      <c r="H21" s="372"/>
      <c r="I21" s="372"/>
      <c r="J21" s="372"/>
      <c r="K21" s="372"/>
      <c r="L21" s="59"/>
      <c r="M21" s="58" t="s">
        <v>30</v>
      </c>
      <c r="N21" s="372"/>
      <c r="O21" s="372"/>
      <c r="P21" s="372"/>
      <c r="Q21" s="372"/>
      <c r="R21" s="372"/>
      <c r="S21" s="372"/>
      <c r="T21" s="372"/>
      <c r="U21" s="372"/>
      <c r="V21" s="372"/>
      <c r="W21" s="372"/>
      <c r="X21" s="372"/>
      <c r="Y21" s="372"/>
      <c r="Z21" s="372"/>
      <c r="AA21" s="372"/>
      <c r="AB21" s="373"/>
      <c r="AC21" s="376" t="s">
        <v>30</v>
      </c>
      <c r="AD21" s="377"/>
      <c r="AE21" s="372"/>
      <c r="AF21" s="372"/>
      <c r="AG21" s="372"/>
      <c r="AH21" s="372"/>
      <c r="AI21" s="372"/>
      <c r="AJ21" s="372"/>
      <c r="AK21" s="372"/>
      <c r="AL21" s="372"/>
      <c r="AM21" s="372"/>
      <c r="AN21" s="372"/>
      <c r="AO21" s="372"/>
      <c r="AP21" s="372"/>
      <c r="AQ21" s="372"/>
      <c r="AR21" s="372"/>
      <c r="AS21" s="59"/>
      <c r="AT21" s="58" t="s">
        <v>30</v>
      </c>
      <c r="AU21" s="372"/>
      <c r="AV21" s="372"/>
      <c r="AW21" s="372"/>
      <c r="AX21" s="372"/>
      <c r="AY21" s="372"/>
      <c r="AZ21" s="372"/>
      <c r="BA21" s="372"/>
      <c r="BB21" s="372"/>
      <c r="BC21" s="372"/>
      <c r="BD21" s="372"/>
      <c r="BE21" s="59"/>
    </row>
    <row r="22" spans="1:57" ht="12.75" customHeight="1" x14ac:dyDescent="0.25">
      <c r="A22" s="129" t="s">
        <v>28</v>
      </c>
      <c r="B22" s="372"/>
      <c r="C22" s="372"/>
      <c r="D22" s="372"/>
      <c r="E22" s="372"/>
      <c r="F22" s="372"/>
      <c r="G22" s="372"/>
      <c r="H22" s="372"/>
      <c r="I22" s="372"/>
      <c r="J22" s="372"/>
      <c r="K22" s="372"/>
      <c r="L22" s="59"/>
      <c r="M22" s="129" t="s">
        <v>28</v>
      </c>
      <c r="N22" s="372"/>
      <c r="O22" s="372"/>
      <c r="P22" s="372"/>
      <c r="Q22" s="372"/>
      <c r="R22" s="372"/>
      <c r="S22" s="372"/>
      <c r="T22" s="372"/>
      <c r="U22" s="372"/>
      <c r="V22" s="372"/>
      <c r="W22" s="372"/>
      <c r="X22" s="372"/>
      <c r="Y22" s="372"/>
      <c r="Z22" s="372"/>
      <c r="AA22" s="372"/>
      <c r="AB22" s="373"/>
      <c r="AC22" s="374" t="s">
        <v>28</v>
      </c>
      <c r="AD22" s="375"/>
      <c r="AE22" s="372"/>
      <c r="AF22" s="372"/>
      <c r="AG22" s="372"/>
      <c r="AH22" s="372"/>
      <c r="AI22" s="372"/>
      <c r="AJ22" s="372"/>
      <c r="AK22" s="372"/>
      <c r="AL22" s="372"/>
      <c r="AM22" s="372"/>
      <c r="AN22" s="372"/>
      <c r="AO22" s="372"/>
      <c r="AP22" s="372"/>
      <c r="AQ22" s="372"/>
      <c r="AR22" s="372"/>
      <c r="AS22" s="59"/>
      <c r="AT22" s="129" t="s">
        <v>28</v>
      </c>
      <c r="AU22" s="372"/>
      <c r="AV22" s="372"/>
      <c r="AW22" s="372"/>
      <c r="AX22" s="372"/>
      <c r="AY22" s="372"/>
      <c r="AZ22" s="372"/>
      <c r="BA22" s="372"/>
      <c r="BB22" s="372"/>
      <c r="BC22" s="372"/>
      <c r="BD22" s="372"/>
      <c r="BE22" s="59"/>
    </row>
    <row r="23" spans="1:57" ht="12.75" customHeight="1" thickBot="1" x14ac:dyDescent="0.3">
      <c r="A23" s="135" t="s">
        <v>32</v>
      </c>
      <c r="B23" s="368"/>
      <c r="C23" s="368"/>
      <c r="D23" s="368"/>
      <c r="E23" s="368"/>
      <c r="F23" s="368"/>
      <c r="G23" s="368"/>
      <c r="H23" s="368"/>
      <c r="I23" s="368"/>
      <c r="J23" s="368"/>
      <c r="K23" s="368"/>
      <c r="L23" s="60"/>
      <c r="M23" s="135" t="s">
        <v>32</v>
      </c>
      <c r="N23" s="368"/>
      <c r="O23" s="368"/>
      <c r="P23" s="368"/>
      <c r="Q23" s="368"/>
      <c r="R23" s="368"/>
      <c r="S23" s="368"/>
      <c r="T23" s="368"/>
      <c r="U23" s="368"/>
      <c r="V23" s="368"/>
      <c r="W23" s="368"/>
      <c r="X23" s="368"/>
      <c r="Y23" s="368"/>
      <c r="Z23" s="368"/>
      <c r="AA23" s="368"/>
      <c r="AB23" s="369"/>
      <c r="AC23" s="370" t="s">
        <v>32</v>
      </c>
      <c r="AD23" s="371"/>
      <c r="AE23" s="368"/>
      <c r="AF23" s="368"/>
      <c r="AG23" s="368"/>
      <c r="AH23" s="368"/>
      <c r="AI23" s="368"/>
      <c r="AJ23" s="368"/>
      <c r="AK23" s="368"/>
      <c r="AL23" s="368"/>
      <c r="AM23" s="368"/>
      <c r="AN23" s="368"/>
      <c r="AO23" s="368"/>
      <c r="AP23" s="368"/>
      <c r="AQ23" s="368"/>
      <c r="AR23" s="368"/>
      <c r="AS23" s="60"/>
      <c r="AT23" s="135" t="s">
        <v>32</v>
      </c>
      <c r="AU23" s="368"/>
      <c r="AV23" s="368"/>
      <c r="AW23" s="368"/>
      <c r="AX23" s="368"/>
      <c r="AY23" s="368"/>
      <c r="AZ23" s="368"/>
      <c r="BA23" s="368"/>
      <c r="BB23" s="368"/>
      <c r="BC23" s="368"/>
      <c r="BD23" s="368"/>
      <c r="BE23" s="60"/>
    </row>
    <row r="24" spans="1:57" ht="12.75" customHeight="1" x14ac:dyDescent="0.25">
      <c r="A24" s="304" t="s">
        <v>37</v>
      </c>
      <c r="B24" s="130" t="s">
        <v>108</v>
      </c>
      <c r="C24" s="145"/>
      <c r="D24" s="145"/>
      <c r="E24" s="145"/>
      <c r="F24" s="145"/>
      <c r="G24" s="145"/>
      <c r="H24" s="145"/>
      <c r="I24" s="145"/>
      <c r="J24" s="145"/>
      <c r="K24" s="155"/>
      <c r="L24" s="131" t="s">
        <v>109</v>
      </c>
      <c r="M24" s="298" t="s">
        <v>37</v>
      </c>
      <c r="N24" s="61" t="s">
        <v>108</v>
      </c>
      <c r="O24" s="139"/>
      <c r="P24" s="139"/>
      <c r="Q24" s="139"/>
      <c r="R24" s="139"/>
      <c r="S24" s="139"/>
      <c r="T24" s="139"/>
      <c r="U24" s="299"/>
      <c r="V24" s="299"/>
      <c r="W24" s="299"/>
      <c r="X24" s="299"/>
      <c r="Y24" s="299"/>
      <c r="Z24" s="356"/>
      <c r="AA24" s="357" t="s">
        <v>109</v>
      </c>
      <c r="AB24" s="358"/>
      <c r="AC24" s="304" t="s">
        <v>37</v>
      </c>
      <c r="AD24" s="308"/>
      <c r="AE24" s="359" t="s">
        <v>108</v>
      </c>
      <c r="AF24" s="360"/>
      <c r="AG24" s="360"/>
      <c r="AH24" s="361"/>
      <c r="AI24" s="308"/>
      <c r="AJ24" s="308"/>
      <c r="AK24" s="145"/>
      <c r="AL24" s="145"/>
      <c r="AM24" s="145"/>
      <c r="AN24" s="145"/>
      <c r="AO24" s="145"/>
      <c r="AP24" s="145"/>
      <c r="AQ24" s="145"/>
      <c r="AR24" s="155"/>
      <c r="AS24" s="131" t="s">
        <v>109</v>
      </c>
      <c r="AT24" s="298" t="s">
        <v>37</v>
      </c>
      <c r="AU24" s="61" t="s">
        <v>108</v>
      </c>
      <c r="AV24" s="139"/>
      <c r="AW24" s="139"/>
      <c r="AX24" s="139"/>
      <c r="AY24" s="139"/>
      <c r="AZ24" s="139"/>
      <c r="BA24" s="139"/>
      <c r="BB24" s="139"/>
      <c r="BC24" s="139"/>
      <c r="BD24" s="140"/>
      <c r="BE24" s="62" t="s">
        <v>109</v>
      </c>
    </row>
    <row r="25" spans="1:57" ht="12.75" customHeight="1" x14ac:dyDescent="0.25">
      <c r="A25" s="287"/>
      <c r="B25" s="63" t="s">
        <v>110</v>
      </c>
      <c r="C25" s="137"/>
      <c r="D25" s="137"/>
      <c r="E25" s="137"/>
      <c r="F25" s="137"/>
      <c r="G25" s="137"/>
      <c r="H25" s="137"/>
      <c r="I25" s="137"/>
      <c r="J25" s="137"/>
      <c r="K25" s="138"/>
      <c r="L25" s="64"/>
      <c r="M25" s="287"/>
      <c r="N25" s="63" t="s">
        <v>110</v>
      </c>
      <c r="O25" s="137"/>
      <c r="P25" s="137"/>
      <c r="Q25" s="137"/>
      <c r="R25" s="137"/>
      <c r="S25" s="137"/>
      <c r="T25" s="137"/>
      <c r="U25" s="289"/>
      <c r="V25" s="289"/>
      <c r="W25" s="289"/>
      <c r="X25" s="289"/>
      <c r="Y25" s="289"/>
      <c r="Z25" s="296"/>
      <c r="AA25" s="354"/>
      <c r="AB25" s="355"/>
      <c r="AC25" s="287"/>
      <c r="AD25" s="289"/>
      <c r="AE25" s="362" t="s">
        <v>110</v>
      </c>
      <c r="AF25" s="363"/>
      <c r="AG25" s="363"/>
      <c r="AH25" s="364"/>
      <c r="AI25" s="289"/>
      <c r="AJ25" s="289"/>
      <c r="AK25" s="137"/>
      <c r="AL25" s="137"/>
      <c r="AM25" s="137"/>
      <c r="AN25" s="137"/>
      <c r="AO25" s="137"/>
      <c r="AP25" s="137"/>
      <c r="AQ25" s="137"/>
      <c r="AR25" s="138"/>
      <c r="AS25" s="64"/>
      <c r="AT25" s="287"/>
      <c r="AU25" s="63" t="s">
        <v>110</v>
      </c>
      <c r="AV25" s="137"/>
      <c r="AW25" s="137"/>
      <c r="AX25" s="137"/>
      <c r="AY25" s="137"/>
      <c r="AZ25" s="137"/>
      <c r="BA25" s="137"/>
      <c r="BB25" s="137"/>
      <c r="BC25" s="137"/>
      <c r="BD25" s="138"/>
      <c r="BE25" s="64"/>
    </row>
    <row r="26" spans="1:57" ht="12.75" customHeight="1" thickBot="1" x14ac:dyDescent="0.3">
      <c r="A26" s="288"/>
      <c r="B26" s="65" t="s">
        <v>111</v>
      </c>
      <c r="C26" s="142"/>
      <c r="D26" s="142"/>
      <c r="E26" s="142"/>
      <c r="F26" s="142"/>
      <c r="G26" s="142"/>
      <c r="H26" s="142"/>
      <c r="I26" s="142"/>
      <c r="J26" s="142"/>
      <c r="K26" s="143"/>
      <c r="L26" s="66"/>
      <c r="M26" s="288"/>
      <c r="N26" s="65" t="s">
        <v>111</v>
      </c>
      <c r="O26" s="142"/>
      <c r="P26" s="142"/>
      <c r="Q26" s="142"/>
      <c r="R26" s="142"/>
      <c r="S26" s="142"/>
      <c r="T26" s="142"/>
      <c r="U26" s="307"/>
      <c r="V26" s="307"/>
      <c r="W26" s="307"/>
      <c r="X26" s="307"/>
      <c r="Y26" s="307"/>
      <c r="Z26" s="305"/>
      <c r="AA26" s="352"/>
      <c r="AB26" s="353"/>
      <c r="AC26" s="288"/>
      <c r="AD26" s="290"/>
      <c r="AE26" s="365" t="s">
        <v>111</v>
      </c>
      <c r="AF26" s="366"/>
      <c r="AG26" s="366"/>
      <c r="AH26" s="367"/>
      <c r="AI26" s="290"/>
      <c r="AJ26" s="290"/>
      <c r="AK26" s="144"/>
      <c r="AL26" s="144"/>
      <c r="AM26" s="144"/>
      <c r="AN26" s="144"/>
      <c r="AO26" s="144"/>
      <c r="AP26" s="144"/>
      <c r="AQ26" s="144"/>
      <c r="AR26" s="159"/>
      <c r="AS26" s="67"/>
      <c r="AT26" s="288"/>
      <c r="AU26" s="65" t="s">
        <v>111</v>
      </c>
      <c r="AV26" s="142"/>
      <c r="AW26" s="142"/>
      <c r="AX26" s="142"/>
      <c r="AY26" s="142"/>
      <c r="AZ26" s="142"/>
      <c r="BA26" s="142"/>
      <c r="BB26" s="142"/>
      <c r="BC26" s="142"/>
      <c r="BD26" s="143"/>
      <c r="BE26" s="66"/>
    </row>
    <row r="27" spans="1:57" ht="12.75" customHeight="1" x14ac:dyDescent="0.25">
      <c r="A27" s="141" t="s">
        <v>112</v>
      </c>
      <c r="B27" s="68" t="s">
        <v>113</v>
      </c>
      <c r="C27" s="342" t="s">
        <v>114</v>
      </c>
      <c r="D27" s="343"/>
      <c r="E27" s="343"/>
      <c r="F27" s="343"/>
      <c r="G27" s="344"/>
      <c r="H27" s="342" t="s">
        <v>115</v>
      </c>
      <c r="I27" s="343"/>
      <c r="J27" s="343"/>
      <c r="K27" s="343"/>
      <c r="L27" s="344"/>
      <c r="M27" s="69" t="s">
        <v>112</v>
      </c>
      <c r="N27" s="68" t="s">
        <v>113</v>
      </c>
      <c r="O27" s="342" t="s">
        <v>114</v>
      </c>
      <c r="P27" s="343"/>
      <c r="Q27" s="343"/>
      <c r="R27" s="343"/>
      <c r="S27" s="344"/>
      <c r="T27" s="342" t="s">
        <v>115</v>
      </c>
      <c r="U27" s="343"/>
      <c r="V27" s="343"/>
      <c r="W27" s="343"/>
      <c r="X27" s="343"/>
      <c r="Y27" s="343"/>
      <c r="Z27" s="343"/>
      <c r="AA27" s="343"/>
      <c r="AB27" s="344"/>
      <c r="AC27" s="340" t="s">
        <v>115</v>
      </c>
      <c r="AD27" s="338"/>
      <c r="AE27" s="338"/>
      <c r="AF27" s="338"/>
      <c r="AG27" s="338"/>
      <c r="AH27" s="338"/>
      <c r="AI27" s="338"/>
      <c r="AJ27" s="341"/>
      <c r="AK27" s="351" t="s">
        <v>112</v>
      </c>
      <c r="AL27" s="338"/>
      <c r="AM27" s="338" t="s">
        <v>113</v>
      </c>
      <c r="AN27" s="339"/>
      <c r="AO27" s="340" t="s">
        <v>114</v>
      </c>
      <c r="AP27" s="338"/>
      <c r="AQ27" s="338"/>
      <c r="AR27" s="338"/>
      <c r="AS27" s="341"/>
      <c r="AT27" s="69" t="s">
        <v>112</v>
      </c>
      <c r="AU27" s="68" t="s">
        <v>113</v>
      </c>
      <c r="AV27" s="342" t="s">
        <v>114</v>
      </c>
      <c r="AW27" s="343"/>
      <c r="AX27" s="343"/>
      <c r="AY27" s="343"/>
      <c r="AZ27" s="344"/>
      <c r="BA27" s="342" t="s">
        <v>115</v>
      </c>
      <c r="BB27" s="343"/>
      <c r="BC27" s="343"/>
      <c r="BD27" s="343"/>
      <c r="BE27" s="344"/>
    </row>
    <row r="28" spans="1:57" ht="13.5" customHeight="1" x14ac:dyDescent="0.25">
      <c r="A28" s="70"/>
      <c r="B28" s="148"/>
      <c r="C28" s="70"/>
      <c r="D28" s="147"/>
      <c r="E28" s="147"/>
      <c r="F28" s="147"/>
      <c r="G28" s="71"/>
      <c r="H28" s="345" t="s">
        <v>116</v>
      </c>
      <c r="I28" s="346"/>
      <c r="J28" s="346"/>
      <c r="K28" s="346"/>
      <c r="L28" s="347"/>
      <c r="M28" s="146"/>
      <c r="N28" s="148"/>
      <c r="O28" s="70"/>
      <c r="P28" s="147"/>
      <c r="Q28" s="147"/>
      <c r="R28" s="147"/>
      <c r="S28" s="71"/>
      <c r="T28" s="348" t="s">
        <v>116</v>
      </c>
      <c r="U28" s="349"/>
      <c r="V28" s="349"/>
      <c r="W28" s="349"/>
      <c r="X28" s="349"/>
      <c r="Y28" s="349"/>
      <c r="Z28" s="349"/>
      <c r="AA28" s="349"/>
      <c r="AB28" s="350"/>
      <c r="AC28" s="348" t="s">
        <v>116</v>
      </c>
      <c r="AD28" s="349"/>
      <c r="AE28" s="349"/>
      <c r="AF28" s="349"/>
      <c r="AG28" s="349"/>
      <c r="AH28" s="349"/>
      <c r="AI28" s="349"/>
      <c r="AJ28" s="350"/>
      <c r="AK28" s="312"/>
      <c r="AL28" s="313"/>
      <c r="AM28" s="313"/>
      <c r="AN28" s="323"/>
      <c r="AO28" s="70"/>
      <c r="AP28" s="147"/>
      <c r="AQ28" s="147"/>
      <c r="AR28" s="147"/>
      <c r="AS28" s="71"/>
      <c r="AT28" s="146"/>
      <c r="AU28" s="148"/>
      <c r="AV28" s="70"/>
      <c r="AW28" s="147"/>
      <c r="AX28" s="147"/>
      <c r="AY28" s="147"/>
      <c r="AZ28" s="71"/>
      <c r="BA28" s="348" t="s">
        <v>116</v>
      </c>
      <c r="BB28" s="349"/>
      <c r="BC28" s="349"/>
      <c r="BD28" s="349"/>
      <c r="BE28" s="350"/>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33">
        <v>2</v>
      </c>
      <c r="V29" s="333"/>
      <c r="W29" s="333">
        <v>2</v>
      </c>
      <c r="X29" s="333"/>
      <c r="Y29" s="333">
        <v>4</v>
      </c>
      <c r="Z29" s="333"/>
      <c r="AA29" s="333">
        <v>5</v>
      </c>
      <c r="AB29" s="334"/>
      <c r="AC29" s="72">
        <v>1</v>
      </c>
      <c r="AD29" s="149">
        <v>2</v>
      </c>
      <c r="AE29" s="333">
        <v>3</v>
      </c>
      <c r="AF29" s="333"/>
      <c r="AG29" s="333">
        <v>4</v>
      </c>
      <c r="AH29" s="333"/>
      <c r="AI29" s="333">
        <v>5</v>
      </c>
      <c r="AJ29" s="334"/>
      <c r="AK29" s="312"/>
      <c r="AL29" s="313"/>
      <c r="AM29" s="313"/>
      <c r="AN29" s="323"/>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35" t="s">
        <v>117</v>
      </c>
      <c r="I30" s="336"/>
      <c r="J30" s="336"/>
      <c r="K30" s="336"/>
      <c r="L30" s="337"/>
      <c r="M30" s="158"/>
      <c r="N30" s="138"/>
      <c r="O30" s="136"/>
      <c r="P30" s="137"/>
      <c r="Q30" s="137"/>
      <c r="R30" s="137"/>
      <c r="S30" s="151"/>
      <c r="T30" s="335" t="s">
        <v>117</v>
      </c>
      <c r="U30" s="336"/>
      <c r="V30" s="336"/>
      <c r="W30" s="336"/>
      <c r="X30" s="336"/>
      <c r="Y30" s="336"/>
      <c r="Z30" s="336"/>
      <c r="AA30" s="336"/>
      <c r="AB30" s="337"/>
      <c r="AC30" s="335" t="s">
        <v>117</v>
      </c>
      <c r="AD30" s="336"/>
      <c r="AE30" s="336"/>
      <c r="AF30" s="336"/>
      <c r="AG30" s="336"/>
      <c r="AH30" s="336"/>
      <c r="AI30" s="336"/>
      <c r="AJ30" s="337"/>
      <c r="AK30" s="312"/>
      <c r="AL30" s="313"/>
      <c r="AM30" s="313"/>
      <c r="AN30" s="323"/>
      <c r="AO30" s="70"/>
      <c r="AP30" s="147"/>
      <c r="AQ30" s="147"/>
      <c r="AR30" s="147"/>
      <c r="AS30" s="71"/>
      <c r="AT30" s="158"/>
      <c r="AU30" s="138"/>
      <c r="AV30" s="136"/>
      <c r="AW30" s="137"/>
      <c r="AX30" s="137"/>
      <c r="AY30" s="137"/>
      <c r="AZ30" s="151"/>
      <c r="BA30" s="330" t="s">
        <v>117</v>
      </c>
      <c r="BB30" s="331"/>
      <c r="BC30" s="331"/>
      <c r="BD30" s="331"/>
      <c r="BE30" s="332"/>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33">
        <v>2</v>
      </c>
      <c r="V31" s="333"/>
      <c r="W31" s="333">
        <v>2</v>
      </c>
      <c r="X31" s="333"/>
      <c r="Y31" s="333">
        <v>4</v>
      </c>
      <c r="Z31" s="333"/>
      <c r="AA31" s="333">
        <v>5</v>
      </c>
      <c r="AB31" s="334"/>
      <c r="AC31" s="72">
        <v>1</v>
      </c>
      <c r="AD31" s="149">
        <v>2</v>
      </c>
      <c r="AE31" s="333">
        <v>3</v>
      </c>
      <c r="AF31" s="333"/>
      <c r="AG31" s="333">
        <v>4</v>
      </c>
      <c r="AH31" s="333"/>
      <c r="AI31" s="333">
        <v>5</v>
      </c>
      <c r="AJ31" s="334"/>
      <c r="AK31" s="312"/>
      <c r="AL31" s="313"/>
      <c r="AM31" s="313"/>
      <c r="AN31" s="323"/>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298"/>
      <c r="I32" s="299"/>
      <c r="J32" s="299"/>
      <c r="K32" s="299"/>
      <c r="L32" s="300"/>
      <c r="M32" s="158"/>
      <c r="N32" s="138"/>
      <c r="O32" s="136"/>
      <c r="P32" s="137"/>
      <c r="Q32" s="137"/>
      <c r="R32" s="137"/>
      <c r="S32" s="151"/>
      <c r="T32" s="309" t="s">
        <v>118</v>
      </c>
      <c r="U32" s="310"/>
      <c r="V32" s="310"/>
      <c r="W32" s="310"/>
      <c r="X32" s="310"/>
      <c r="Y32" s="310"/>
      <c r="Z32" s="310"/>
      <c r="AA32" s="310"/>
      <c r="AB32" s="310"/>
      <c r="AC32" s="310"/>
      <c r="AD32" s="310"/>
      <c r="AE32" s="310"/>
      <c r="AF32" s="310"/>
      <c r="AG32" s="310"/>
      <c r="AH32" s="310"/>
      <c r="AI32" s="310"/>
      <c r="AJ32" s="311"/>
      <c r="AK32" s="312"/>
      <c r="AL32" s="313"/>
      <c r="AM32" s="313"/>
      <c r="AN32" s="323"/>
      <c r="AO32" s="70"/>
      <c r="AP32" s="147"/>
      <c r="AQ32" s="147"/>
      <c r="AR32" s="147"/>
      <c r="AS32" s="71"/>
      <c r="AT32" s="158"/>
      <c r="AU32" s="138"/>
      <c r="AV32" s="136"/>
      <c r="AW32" s="137"/>
      <c r="AX32" s="137"/>
      <c r="AY32" s="137"/>
      <c r="AZ32" s="151"/>
      <c r="BA32" s="298"/>
      <c r="BB32" s="299"/>
      <c r="BC32" s="299"/>
      <c r="BD32" s="299"/>
      <c r="BE32" s="300"/>
    </row>
    <row r="33" spans="1:57" ht="13.5" customHeight="1" x14ac:dyDescent="0.25">
      <c r="A33" s="136"/>
      <c r="B33" s="138"/>
      <c r="C33" s="136"/>
      <c r="D33" s="137"/>
      <c r="E33" s="137"/>
      <c r="F33" s="137"/>
      <c r="G33" s="151"/>
      <c r="H33" s="287"/>
      <c r="I33" s="289"/>
      <c r="J33" s="289"/>
      <c r="K33" s="289"/>
      <c r="L33" s="291"/>
      <c r="M33" s="158"/>
      <c r="N33" s="138"/>
      <c r="O33" s="136"/>
      <c r="P33" s="137"/>
      <c r="Q33" s="137"/>
      <c r="R33" s="137"/>
      <c r="S33" s="151"/>
      <c r="T33" s="324" t="s">
        <v>116</v>
      </c>
      <c r="U33" s="325"/>
      <c r="V33" s="325"/>
      <c r="W33" s="325"/>
      <c r="X33" s="325"/>
      <c r="Y33" s="325"/>
      <c r="Z33" s="325"/>
      <c r="AA33" s="325"/>
      <c r="AB33" s="326"/>
      <c r="AC33" s="327" t="s">
        <v>117</v>
      </c>
      <c r="AD33" s="328"/>
      <c r="AE33" s="328"/>
      <c r="AF33" s="328"/>
      <c r="AG33" s="328"/>
      <c r="AH33" s="328"/>
      <c r="AI33" s="328"/>
      <c r="AJ33" s="329"/>
      <c r="AK33" s="312"/>
      <c r="AL33" s="313"/>
      <c r="AM33" s="313"/>
      <c r="AN33" s="323"/>
      <c r="AO33" s="70"/>
      <c r="AP33" s="147"/>
      <c r="AQ33" s="147"/>
      <c r="AR33" s="147"/>
      <c r="AS33" s="71"/>
      <c r="AT33" s="158"/>
      <c r="AU33" s="138"/>
      <c r="AV33" s="136"/>
      <c r="AW33" s="137"/>
      <c r="AX33" s="137"/>
      <c r="AY33" s="137"/>
      <c r="AZ33" s="151"/>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73"/>
      <c r="U34" s="74">
        <v>1</v>
      </c>
      <c r="V34" s="74">
        <v>2</v>
      </c>
      <c r="W34" s="74">
        <v>3</v>
      </c>
      <c r="X34" s="74">
        <v>4</v>
      </c>
      <c r="Y34" s="74">
        <v>5</v>
      </c>
      <c r="Z34" s="316"/>
      <c r="AA34" s="316"/>
      <c r="AB34" s="317"/>
      <c r="AC34" s="320"/>
      <c r="AD34" s="156"/>
      <c r="AE34" s="74">
        <v>1</v>
      </c>
      <c r="AF34" s="74">
        <v>2</v>
      </c>
      <c r="AG34" s="74">
        <v>3</v>
      </c>
      <c r="AH34" s="74">
        <v>4</v>
      </c>
      <c r="AI34" s="74">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73"/>
      <c r="U35" s="74">
        <v>1</v>
      </c>
      <c r="V35" s="74">
        <v>2</v>
      </c>
      <c r="W35" s="74">
        <v>3</v>
      </c>
      <c r="X35" s="74">
        <v>4</v>
      </c>
      <c r="Y35" s="74">
        <v>5</v>
      </c>
      <c r="Z35" s="316"/>
      <c r="AA35" s="316"/>
      <c r="AB35" s="317"/>
      <c r="AC35" s="321"/>
      <c r="AD35" s="156"/>
      <c r="AE35" s="74">
        <v>1</v>
      </c>
      <c r="AF35" s="74">
        <v>2</v>
      </c>
      <c r="AG35" s="74">
        <v>3</v>
      </c>
      <c r="AH35" s="74">
        <v>4</v>
      </c>
      <c r="AI35" s="74">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73"/>
      <c r="U36" s="74">
        <v>1</v>
      </c>
      <c r="V36" s="74">
        <v>2</v>
      </c>
      <c r="W36" s="74">
        <v>3</v>
      </c>
      <c r="X36" s="74">
        <v>4</v>
      </c>
      <c r="Y36" s="74">
        <v>5</v>
      </c>
      <c r="Z36" s="316"/>
      <c r="AA36" s="316"/>
      <c r="AB36" s="317"/>
      <c r="AC36" s="321"/>
      <c r="AD36" s="156"/>
      <c r="AE36" s="74">
        <v>1</v>
      </c>
      <c r="AF36" s="74">
        <v>2</v>
      </c>
      <c r="AG36" s="74">
        <v>3</v>
      </c>
      <c r="AH36" s="74">
        <v>4</v>
      </c>
      <c r="AI36" s="74">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73"/>
      <c r="U37" s="74">
        <v>1</v>
      </c>
      <c r="V37" s="74">
        <v>2</v>
      </c>
      <c r="W37" s="74">
        <v>3</v>
      </c>
      <c r="X37" s="74">
        <v>4</v>
      </c>
      <c r="Y37" s="74">
        <v>5</v>
      </c>
      <c r="Z37" s="316"/>
      <c r="AA37" s="316"/>
      <c r="AB37" s="317"/>
      <c r="AC37" s="321"/>
      <c r="AD37" s="156"/>
      <c r="AE37" s="74">
        <v>1</v>
      </c>
      <c r="AF37" s="74">
        <v>2</v>
      </c>
      <c r="AG37" s="74">
        <v>3</v>
      </c>
      <c r="AH37" s="74">
        <v>4</v>
      </c>
      <c r="AI37" s="74">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73"/>
      <c r="U38" s="74">
        <v>1</v>
      </c>
      <c r="V38" s="74">
        <v>2</v>
      </c>
      <c r="W38" s="74">
        <v>3</v>
      </c>
      <c r="X38" s="74">
        <v>4</v>
      </c>
      <c r="Y38" s="74">
        <v>5</v>
      </c>
      <c r="Z38" s="316"/>
      <c r="AA38" s="316"/>
      <c r="AB38" s="317"/>
      <c r="AC38" s="321"/>
      <c r="AD38" s="156"/>
      <c r="AE38" s="74">
        <v>1</v>
      </c>
      <c r="AF38" s="74">
        <v>2</v>
      </c>
      <c r="AG38" s="74">
        <v>3</v>
      </c>
      <c r="AH38" s="74">
        <v>4</v>
      </c>
      <c r="AI38" s="74">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73"/>
      <c r="U39" s="74">
        <v>1</v>
      </c>
      <c r="V39" s="74">
        <v>2</v>
      </c>
      <c r="W39" s="74">
        <v>3</v>
      </c>
      <c r="X39" s="74">
        <v>4</v>
      </c>
      <c r="Y39" s="74">
        <v>5</v>
      </c>
      <c r="Z39" s="316"/>
      <c r="AA39" s="316"/>
      <c r="AB39" s="317"/>
      <c r="AC39" s="321"/>
      <c r="AD39" s="156"/>
      <c r="AE39" s="74">
        <v>1</v>
      </c>
      <c r="AF39" s="74">
        <v>2</v>
      </c>
      <c r="AG39" s="74">
        <v>3</v>
      </c>
      <c r="AH39" s="74">
        <v>4</v>
      </c>
      <c r="AI39" s="74">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73"/>
      <c r="U40" s="74">
        <v>1</v>
      </c>
      <c r="V40" s="74">
        <v>2</v>
      </c>
      <c r="W40" s="74">
        <v>3</v>
      </c>
      <c r="X40" s="74">
        <v>4</v>
      </c>
      <c r="Y40" s="74">
        <v>5</v>
      </c>
      <c r="Z40" s="316"/>
      <c r="AA40" s="316"/>
      <c r="AB40" s="317"/>
      <c r="AC40" s="321"/>
      <c r="AD40" s="156"/>
      <c r="AE40" s="74">
        <v>1</v>
      </c>
      <c r="AF40" s="74">
        <v>2</v>
      </c>
      <c r="AG40" s="74">
        <v>3</v>
      </c>
      <c r="AH40" s="74">
        <v>4</v>
      </c>
      <c r="AI40" s="74">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73"/>
      <c r="U41" s="74">
        <v>1</v>
      </c>
      <c r="V41" s="74">
        <v>2</v>
      </c>
      <c r="W41" s="74">
        <v>3</v>
      </c>
      <c r="X41" s="74">
        <v>4</v>
      </c>
      <c r="Y41" s="74">
        <v>5</v>
      </c>
      <c r="Z41" s="316"/>
      <c r="AA41" s="316"/>
      <c r="AB41" s="317"/>
      <c r="AC41" s="321"/>
      <c r="AD41" s="156"/>
      <c r="AE41" s="74">
        <v>1</v>
      </c>
      <c r="AF41" s="74">
        <v>2</v>
      </c>
      <c r="AG41" s="74">
        <v>3</v>
      </c>
      <c r="AH41" s="74">
        <v>4</v>
      </c>
      <c r="AI41" s="74">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73"/>
      <c r="U42" s="74">
        <v>1</v>
      </c>
      <c r="V42" s="74">
        <v>2</v>
      </c>
      <c r="W42" s="74">
        <v>3</v>
      </c>
      <c r="X42" s="74">
        <v>4</v>
      </c>
      <c r="Y42" s="74">
        <v>5</v>
      </c>
      <c r="Z42" s="316"/>
      <c r="AA42" s="316"/>
      <c r="AB42" s="317"/>
      <c r="AC42" s="321"/>
      <c r="AD42" s="156"/>
      <c r="AE42" s="74">
        <v>1</v>
      </c>
      <c r="AF42" s="74">
        <v>2</v>
      </c>
      <c r="AG42" s="74">
        <v>3</v>
      </c>
      <c r="AH42" s="74">
        <v>4</v>
      </c>
      <c r="AI42" s="74">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73"/>
      <c r="U43" s="74">
        <v>1</v>
      </c>
      <c r="V43" s="74">
        <v>2</v>
      </c>
      <c r="W43" s="74">
        <v>3</v>
      </c>
      <c r="X43" s="74">
        <v>4</v>
      </c>
      <c r="Y43" s="74">
        <v>5</v>
      </c>
      <c r="Z43" s="316"/>
      <c r="AA43" s="316"/>
      <c r="AB43" s="317"/>
      <c r="AC43" s="321"/>
      <c r="AD43" s="156"/>
      <c r="AE43" s="74">
        <v>1</v>
      </c>
      <c r="AF43" s="74">
        <v>2</v>
      </c>
      <c r="AG43" s="74">
        <v>3</v>
      </c>
      <c r="AH43" s="74">
        <v>4</v>
      </c>
      <c r="AI43" s="74">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73"/>
      <c r="U44" s="74">
        <v>1</v>
      </c>
      <c r="V44" s="74">
        <v>2</v>
      </c>
      <c r="W44" s="74">
        <v>3</v>
      </c>
      <c r="X44" s="74">
        <v>4</v>
      </c>
      <c r="Y44" s="74">
        <v>5</v>
      </c>
      <c r="Z44" s="316"/>
      <c r="AA44" s="316"/>
      <c r="AB44" s="317"/>
      <c r="AC44" s="321"/>
      <c r="AD44" s="156"/>
      <c r="AE44" s="74">
        <v>1</v>
      </c>
      <c r="AF44" s="74">
        <v>2</v>
      </c>
      <c r="AG44" s="74">
        <v>3</v>
      </c>
      <c r="AH44" s="74">
        <v>4</v>
      </c>
      <c r="AI44" s="74">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73"/>
      <c r="U45" s="74">
        <v>1</v>
      </c>
      <c r="V45" s="74">
        <v>2</v>
      </c>
      <c r="W45" s="74">
        <v>3</v>
      </c>
      <c r="X45" s="74">
        <v>4</v>
      </c>
      <c r="Y45" s="74">
        <v>5</v>
      </c>
      <c r="Z45" s="316"/>
      <c r="AA45" s="316"/>
      <c r="AB45" s="317"/>
      <c r="AC45" s="321"/>
      <c r="AD45" s="156"/>
      <c r="AE45" s="74">
        <v>1</v>
      </c>
      <c r="AF45" s="74">
        <v>2</v>
      </c>
      <c r="AG45" s="74">
        <v>3</v>
      </c>
      <c r="AH45" s="74">
        <v>4</v>
      </c>
      <c r="AI45" s="74">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73"/>
      <c r="U46" s="74">
        <v>1</v>
      </c>
      <c r="V46" s="74">
        <v>2</v>
      </c>
      <c r="W46" s="74">
        <v>3</v>
      </c>
      <c r="X46" s="74">
        <v>4</v>
      </c>
      <c r="Y46" s="74">
        <v>5</v>
      </c>
      <c r="Z46" s="316"/>
      <c r="AA46" s="316"/>
      <c r="AB46" s="317"/>
      <c r="AC46" s="321"/>
      <c r="AD46" s="156"/>
      <c r="AE46" s="74">
        <v>1</v>
      </c>
      <c r="AF46" s="74">
        <v>2</v>
      </c>
      <c r="AG46" s="74">
        <v>3</v>
      </c>
      <c r="AH46" s="74">
        <v>4</v>
      </c>
      <c r="AI46" s="74">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75"/>
      <c r="U47" s="76">
        <v>1</v>
      </c>
      <c r="V47" s="76">
        <v>2</v>
      </c>
      <c r="W47" s="76">
        <v>3</v>
      </c>
      <c r="X47" s="76">
        <v>4</v>
      </c>
      <c r="Y47" s="76">
        <v>5</v>
      </c>
      <c r="Z47" s="318"/>
      <c r="AA47" s="318"/>
      <c r="AB47" s="319"/>
      <c r="AC47" s="322"/>
      <c r="AD47" s="157"/>
      <c r="AE47" s="76">
        <v>1</v>
      </c>
      <c r="AF47" s="76">
        <v>2</v>
      </c>
      <c r="AG47" s="76">
        <v>3</v>
      </c>
      <c r="AH47" s="76">
        <v>4</v>
      </c>
      <c r="AI47" s="76">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92</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32"/>
  <sheetViews>
    <sheetView zoomScaleNormal="100" workbookViewId="0">
      <selection activeCell="Q104" sqref="Q104"/>
    </sheetView>
  </sheetViews>
  <sheetFormatPr defaultColWidth="8.85546875" defaultRowHeight="15" x14ac:dyDescent="0.25"/>
  <sheetData>
    <row r="1" spans="1:57" ht="18.75" x14ac:dyDescent="0.25">
      <c r="A1" s="419" t="s">
        <v>93</v>
      </c>
      <c r="B1" s="419"/>
      <c r="C1" s="419"/>
      <c r="D1" s="419"/>
      <c r="E1" s="419"/>
      <c r="F1" s="419"/>
      <c r="G1" s="419"/>
      <c r="H1" s="419"/>
      <c r="I1" s="419"/>
      <c r="J1" s="419"/>
      <c r="K1" s="419"/>
      <c r="L1" s="419"/>
      <c r="M1" s="419"/>
      <c r="N1" s="419"/>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7"/>
      <c r="B2" s="407"/>
      <c r="C2" s="407"/>
      <c r="D2" s="407"/>
      <c r="E2" s="407"/>
      <c r="F2" s="407"/>
      <c r="G2" s="407"/>
      <c r="H2" s="407"/>
      <c r="I2" s="407"/>
      <c r="J2" s="407"/>
      <c r="K2" s="407"/>
      <c r="L2" s="407"/>
      <c r="M2" s="407"/>
      <c r="N2" s="407"/>
    </row>
    <row r="3" spans="1:57" ht="15" customHeight="1" x14ac:dyDescent="0.25">
      <c r="A3" s="409" t="s">
        <v>119</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120</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121</v>
      </c>
      <c r="B10" s="409"/>
      <c r="C10" s="409"/>
      <c r="D10" s="409" t="s">
        <v>122</v>
      </c>
      <c r="E10" s="409"/>
      <c r="F10" s="409"/>
      <c r="G10" s="409"/>
      <c r="H10" s="409"/>
      <c r="I10" s="409"/>
      <c r="J10" s="409"/>
      <c r="K10" s="409"/>
      <c r="L10" s="409"/>
      <c r="M10" s="409"/>
      <c r="N10" s="409"/>
    </row>
    <row r="11" spans="1:57" x14ac:dyDescent="0.25">
      <c r="A11" s="409" t="s">
        <v>123</v>
      </c>
      <c r="B11" s="409"/>
      <c r="C11" s="409"/>
      <c r="D11" s="409" t="s">
        <v>124</v>
      </c>
      <c r="E11" s="409"/>
      <c r="F11" s="409"/>
      <c r="G11" s="409"/>
      <c r="H11" s="409"/>
      <c r="I11" s="409"/>
      <c r="J11" s="409"/>
      <c r="K11" s="409"/>
      <c r="L11" s="409"/>
      <c r="M11" s="409"/>
      <c r="N11" s="409"/>
    </row>
    <row r="12" spans="1:57" x14ac:dyDescent="0.25">
      <c r="A12" s="409" t="s">
        <v>125</v>
      </c>
      <c r="B12" s="409"/>
      <c r="C12" s="409"/>
      <c r="D12" s="409" t="s">
        <v>126</v>
      </c>
      <c r="E12" s="409"/>
      <c r="F12" s="409"/>
      <c r="G12" s="409"/>
      <c r="H12" s="409"/>
      <c r="I12" s="409"/>
      <c r="J12" s="409"/>
      <c r="K12" s="409"/>
      <c r="L12" s="409"/>
      <c r="M12" s="409"/>
      <c r="N12" s="409"/>
    </row>
    <row r="13" spans="1:57" x14ac:dyDescent="0.25">
      <c r="A13" s="409" t="s">
        <v>127</v>
      </c>
      <c r="B13" s="409"/>
      <c r="C13" s="409"/>
      <c r="D13" s="409" t="s">
        <v>128</v>
      </c>
      <c r="E13" s="409"/>
      <c r="F13" s="409"/>
      <c r="G13" s="409"/>
      <c r="H13" s="409"/>
      <c r="I13" s="409"/>
      <c r="J13" s="409"/>
      <c r="K13" s="409"/>
      <c r="L13" s="409"/>
      <c r="M13" s="409"/>
      <c r="N13" s="409"/>
    </row>
    <row r="14" spans="1:57" x14ac:dyDescent="0.25">
      <c r="A14" s="409" t="s">
        <v>129</v>
      </c>
      <c r="B14" s="409"/>
      <c r="C14" s="409"/>
      <c r="D14" s="409" t="s">
        <v>130</v>
      </c>
      <c r="E14" s="409"/>
      <c r="F14" s="409"/>
      <c r="G14" s="409"/>
      <c r="H14" s="409"/>
      <c r="I14" s="409"/>
      <c r="J14" s="409"/>
      <c r="K14" s="409"/>
      <c r="L14" s="409"/>
      <c r="M14" s="409"/>
      <c r="N14" s="409"/>
    </row>
    <row r="15" spans="1:57" x14ac:dyDescent="0.25">
      <c r="A15" s="409" t="s">
        <v>131</v>
      </c>
      <c r="B15" s="409"/>
      <c r="C15" s="409"/>
      <c r="D15" s="409" t="s">
        <v>132</v>
      </c>
      <c r="E15" s="409"/>
      <c r="F15" s="409"/>
      <c r="G15" s="409"/>
      <c r="H15" s="409"/>
      <c r="I15" s="409"/>
      <c r="J15" s="409"/>
      <c r="K15" s="409"/>
      <c r="L15" s="409"/>
      <c r="M15" s="409"/>
      <c r="N15" s="409"/>
    </row>
    <row r="16" spans="1:57" x14ac:dyDescent="0.25">
      <c r="A16" s="409" t="s">
        <v>133</v>
      </c>
      <c r="B16" s="409"/>
      <c r="C16" s="409"/>
      <c r="D16" s="409" t="s">
        <v>134</v>
      </c>
      <c r="E16" s="409"/>
      <c r="F16" s="409"/>
      <c r="G16" s="409"/>
      <c r="H16" s="409"/>
      <c r="I16" s="409"/>
      <c r="J16" s="409"/>
      <c r="K16" s="409"/>
      <c r="L16" s="409"/>
      <c r="M16" s="409"/>
      <c r="N16" s="409"/>
    </row>
    <row r="17" spans="1:14" x14ac:dyDescent="0.25">
      <c r="A17" s="409" t="s">
        <v>135</v>
      </c>
      <c r="B17" s="409"/>
      <c r="C17" s="409"/>
      <c r="D17" s="409" t="s">
        <v>136</v>
      </c>
      <c r="E17" s="409"/>
      <c r="F17" s="409"/>
      <c r="G17" s="409"/>
      <c r="H17" s="409"/>
      <c r="I17" s="409"/>
      <c r="J17" s="409"/>
      <c r="K17" s="409"/>
      <c r="L17" s="409"/>
      <c r="M17" s="409"/>
      <c r="N17" s="409"/>
    </row>
    <row r="18" spans="1:14" x14ac:dyDescent="0.25">
      <c r="A18" s="409" t="s">
        <v>137</v>
      </c>
      <c r="B18" s="409"/>
      <c r="C18" s="409"/>
      <c r="D18" s="409" t="s">
        <v>138</v>
      </c>
      <c r="E18" s="409"/>
      <c r="F18" s="409"/>
      <c r="G18" s="409"/>
      <c r="H18" s="409"/>
      <c r="I18" s="409"/>
      <c r="J18" s="409"/>
      <c r="K18" s="409"/>
      <c r="L18" s="409"/>
      <c r="M18" s="409"/>
      <c r="N18" s="409"/>
    </row>
    <row r="19" spans="1:14" ht="15" customHeight="1" x14ac:dyDescent="0.25">
      <c r="A19" s="410" t="s">
        <v>139</v>
      </c>
      <c r="B19" s="410"/>
      <c r="C19" s="410"/>
      <c r="D19" s="409" t="s">
        <v>140</v>
      </c>
      <c r="E19" s="409"/>
      <c r="F19" s="409"/>
      <c r="G19" s="409"/>
      <c r="H19" s="409"/>
      <c r="I19" s="409"/>
      <c r="J19" s="409"/>
      <c r="K19" s="409"/>
      <c r="L19" s="409"/>
      <c r="M19" s="409"/>
      <c r="N19" s="409"/>
    </row>
    <row r="20" spans="1:14" x14ac:dyDescent="0.25">
      <c r="A20" s="97"/>
      <c r="B20" s="97"/>
      <c r="C20" s="97"/>
      <c r="D20" s="409"/>
      <c r="E20" s="409"/>
      <c r="F20" s="409"/>
      <c r="G20" s="409"/>
      <c r="H20" s="409"/>
      <c r="I20" s="409"/>
      <c r="J20" s="409"/>
      <c r="K20" s="409"/>
      <c r="L20" s="409"/>
      <c r="M20" s="409"/>
      <c r="N20" s="409"/>
    </row>
    <row r="21" spans="1:14" x14ac:dyDescent="0.25">
      <c r="A21" s="97"/>
      <c r="B21" s="97"/>
      <c r="C21" s="97"/>
      <c r="D21" s="160"/>
      <c r="E21" s="160"/>
      <c r="F21" s="160"/>
      <c r="G21" s="160"/>
      <c r="H21" s="160"/>
      <c r="I21" s="160"/>
      <c r="J21" s="160"/>
      <c r="K21" s="160"/>
      <c r="L21" s="160"/>
      <c r="M21" s="160"/>
      <c r="N21" s="160"/>
    </row>
    <row r="22" spans="1:14" x14ac:dyDescent="0.25">
      <c r="A22" s="414"/>
      <c r="B22" s="414"/>
      <c r="C22" s="414"/>
      <c r="D22" s="414"/>
      <c r="E22" s="414"/>
      <c r="F22" s="414"/>
      <c r="G22" s="414"/>
      <c r="H22" s="414"/>
      <c r="I22" s="414"/>
      <c r="J22" s="414"/>
      <c r="K22" s="414"/>
      <c r="L22" s="414"/>
      <c r="M22" s="414"/>
      <c r="N22" s="414"/>
    </row>
    <row r="23" spans="1:14" ht="15.75" x14ac:dyDescent="0.25">
      <c r="A23" s="418" t="s">
        <v>141</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142</v>
      </c>
      <c r="B25" s="409"/>
      <c r="C25" s="409"/>
      <c r="D25" s="409" t="s">
        <v>143</v>
      </c>
      <c r="E25" s="409"/>
      <c r="F25" s="409"/>
      <c r="G25" s="409"/>
      <c r="H25" s="409"/>
      <c r="I25" s="409"/>
      <c r="J25" s="409"/>
      <c r="K25" s="409"/>
      <c r="L25" s="409"/>
      <c r="M25" s="409"/>
      <c r="N25" s="409"/>
    </row>
    <row r="26" spans="1:14" x14ac:dyDescent="0.25">
      <c r="A26" s="409" t="s">
        <v>112</v>
      </c>
      <c r="B26" s="409"/>
      <c r="C26" s="409"/>
      <c r="D26" s="409" t="s">
        <v>144</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145</v>
      </c>
      <c r="B28" s="409"/>
      <c r="C28" s="409"/>
      <c r="D28" s="409" t="s">
        <v>146</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147</v>
      </c>
      <c r="B30" s="409"/>
      <c r="C30" s="409"/>
      <c r="D30" s="409" t="s">
        <v>148</v>
      </c>
      <c r="E30" s="409"/>
      <c r="F30" s="409"/>
      <c r="G30" s="409"/>
      <c r="H30" s="409"/>
      <c r="I30" s="409"/>
      <c r="J30" s="409"/>
      <c r="K30" s="409"/>
      <c r="L30" s="409"/>
      <c r="M30" s="409"/>
      <c r="N30" s="409"/>
    </row>
    <row r="31" spans="1:14" x14ac:dyDescent="0.25">
      <c r="A31" s="409" t="s">
        <v>149</v>
      </c>
      <c r="B31" s="409"/>
      <c r="C31" s="409"/>
      <c r="D31" s="409" t="s">
        <v>150</v>
      </c>
      <c r="E31" s="409"/>
      <c r="F31" s="409"/>
      <c r="G31" s="409"/>
      <c r="H31" s="409"/>
      <c r="I31" s="409"/>
      <c r="J31" s="409"/>
      <c r="K31" s="409"/>
      <c r="L31" s="409"/>
      <c r="M31" s="409"/>
      <c r="N31" s="409"/>
    </row>
    <row r="32" spans="1:14" ht="15" customHeight="1" x14ac:dyDescent="0.25">
      <c r="A32" s="409" t="s">
        <v>151</v>
      </c>
      <c r="B32" s="409"/>
      <c r="C32" s="409"/>
      <c r="D32" s="409" t="s">
        <v>152</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60"/>
      <c r="B34" s="160"/>
      <c r="C34" s="160"/>
      <c r="D34" s="160"/>
      <c r="E34" s="160"/>
      <c r="F34" s="160"/>
      <c r="G34" s="160"/>
      <c r="H34" s="160"/>
      <c r="I34" s="160"/>
      <c r="J34" s="160"/>
      <c r="K34" s="160"/>
      <c r="L34" s="160"/>
      <c r="M34" s="160"/>
      <c r="N34" s="160"/>
    </row>
    <row r="35" spans="1:14" x14ac:dyDescent="0.25">
      <c r="A35" s="409"/>
      <c r="B35" s="409"/>
      <c r="C35" s="409"/>
      <c r="D35" s="409"/>
      <c r="E35" s="409"/>
      <c r="F35" s="409"/>
      <c r="G35" s="409"/>
      <c r="H35" s="409"/>
      <c r="I35" s="409"/>
      <c r="J35" s="409"/>
      <c r="K35" s="409"/>
      <c r="L35" s="409"/>
      <c r="M35" s="409"/>
      <c r="N35" s="409"/>
    </row>
    <row r="36" spans="1:14" ht="15.75" x14ac:dyDescent="0.25">
      <c r="A36" s="418" t="s">
        <v>84</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153</v>
      </c>
      <c r="B38" s="411"/>
      <c r="C38" s="411"/>
      <c r="D38" s="411"/>
      <c r="E38" s="411"/>
      <c r="F38" s="411"/>
      <c r="G38" s="411"/>
      <c r="H38" s="411"/>
      <c r="I38" s="411"/>
      <c r="J38" s="411"/>
      <c r="K38" s="411"/>
      <c r="L38" s="411"/>
      <c r="M38" s="411"/>
      <c r="N38" s="411"/>
    </row>
    <row r="39" spans="1:14" x14ac:dyDescent="0.25">
      <c r="A39" s="162"/>
      <c r="B39" s="162"/>
      <c r="C39" s="162"/>
      <c r="D39" s="162"/>
      <c r="E39" s="162"/>
      <c r="F39" s="162"/>
      <c r="G39" s="162"/>
      <c r="H39" s="162"/>
      <c r="I39" s="162"/>
      <c r="J39" s="162"/>
      <c r="K39" s="162"/>
      <c r="L39" s="162"/>
      <c r="M39" s="162"/>
      <c r="N39" s="162"/>
    </row>
    <row r="40" spans="1:14" x14ac:dyDescent="0.25">
      <c r="A40" s="409" t="s">
        <v>142</v>
      </c>
      <c r="B40" s="409"/>
      <c r="C40" s="409"/>
      <c r="D40" s="409" t="s">
        <v>154</v>
      </c>
      <c r="E40" s="409"/>
      <c r="F40" s="409"/>
      <c r="G40" s="409"/>
      <c r="H40" s="409"/>
      <c r="I40" s="409"/>
      <c r="J40" s="409"/>
      <c r="K40" s="409"/>
      <c r="L40" s="409"/>
      <c r="M40" s="409"/>
      <c r="N40" s="409"/>
    </row>
    <row r="41" spans="1:14" x14ac:dyDescent="0.25">
      <c r="A41" s="409" t="s">
        <v>155</v>
      </c>
      <c r="B41" s="409"/>
      <c r="C41" s="409"/>
      <c r="D41" s="409" t="s">
        <v>156</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157</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158</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159</v>
      </c>
      <c r="B50" s="409"/>
      <c r="C50" s="409"/>
      <c r="D50" s="409" t="s">
        <v>160</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161</v>
      </c>
      <c r="B53" s="417"/>
      <c r="C53" s="417"/>
      <c r="D53" s="409" t="s">
        <v>162</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161</v>
      </c>
      <c r="B55" s="417"/>
      <c r="C55" s="417"/>
      <c r="D55" s="409" t="s">
        <v>163</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164</v>
      </c>
      <c r="B57" s="415"/>
      <c r="C57" s="415"/>
      <c r="D57" s="409" t="s">
        <v>165</v>
      </c>
      <c r="E57" s="409"/>
      <c r="F57" s="409"/>
      <c r="G57" s="409"/>
      <c r="H57" s="409"/>
      <c r="I57" s="409"/>
      <c r="J57" s="409"/>
      <c r="K57" s="409"/>
      <c r="L57" s="409"/>
      <c r="M57" s="409"/>
      <c r="N57" s="409"/>
    </row>
    <row r="58" spans="1:14" x14ac:dyDescent="0.25">
      <c r="A58" s="414"/>
      <c r="B58" s="414"/>
      <c r="C58" s="414"/>
      <c r="D58" s="409" t="s">
        <v>166</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167</v>
      </c>
      <c r="B60" s="409"/>
      <c r="C60" s="409"/>
      <c r="D60" s="409" t="s">
        <v>168</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60"/>
      <c r="B63" s="160"/>
      <c r="C63" s="160"/>
      <c r="D63" s="409" t="s">
        <v>169</v>
      </c>
      <c r="E63" s="409"/>
      <c r="F63" s="409"/>
      <c r="G63" s="409"/>
      <c r="H63" s="409"/>
      <c r="I63" s="409"/>
      <c r="J63" s="409"/>
      <c r="K63" s="409"/>
      <c r="L63" s="409"/>
      <c r="M63" s="409"/>
      <c r="N63" s="409"/>
    </row>
    <row r="64" spans="1:14" x14ac:dyDescent="0.25">
      <c r="A64" s="160"/>
      <c r="B64" s="160"/>
      <c r="C64" s="160"/>
      <c r="D64" s="409"/>
      <c r="E64" s="409"/>
      <c r="F64" s="409"/>
      <c r="G64" s="409"/>
      <c r="H64" s="409"/>
      <c r="I64" s="409"/>
      <c r="J64" s="409"/>
      <c r="K64" s="409"/>
      <c r="L64" s="409"/>
      <c r="M64" s="409"/>
      <c r="N64" s="409"/>
    </row>
    <row r="65" spans="1:14" x14ac:dyDescent="0.25">
      <c r="A65" s="162"/>
      <c r="B65" s="162"/>
      <c r="C65" s="162"/>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170</v>
      </c>
      <c r="B67" s="409"/>
      <c r="C67" s="409"/>
      <c r="D67" s="410" t="s">
        <v>171</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172</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173</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174</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175</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176</v>
      </c>
      <c r="B82" s="409"/>
      <c r="C82" s="409"/>
      <c r="D82" s="410" t="s">
        <v>177</v>
      </c>
      <c r="E82" s="410"/>
      <c r="F82" s="410"/>
      <c r="G82" s="410"/>
      <c r="H82" s="410"/>
      <c r="I82" s="410"/>
      <c r="J82" s="410"/>
      <c r="K82" s="410"/>
      <c r="L82" s="410"/>
      <c r="M82" s="410"/>
      <c r="N82" s="410"/>
    </row>
    <row r="83" spans="1:14" ht="15" customHeight="1" x14ac:dyDescent="0.25">
      <c r="A83" s="414"/>
      <c r="B83" s="414"/>
      <c r="C83" s="414"/>
      <c r="D83" s="410" t="s">
        <v>178</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179</v>
      </c>
      <c r="E86" s="410"/>
      <c r="F86" s="410"/>
      <c r="G86" s="410"/>
      <c r="H86" s="410"/>
      <c r="I86" s="410"/>
      <c r="J86" s="410"/>
      <c r="K86" s="410"/>
      <c r="L86" s="410"/>
      <c r="M86" s="410"/>
      <c r="N86" s="410"/>
    </row>
    <row r="87" spans="1:14" x14ac:dyDescent="0.25">
      <c r="A87" s="414"/>
      <c r="B87" s="414"/>
      <c r="C87" s="414"/>
      <c r="D87" s="410" t="s">
        <v>180</v>
      </c>
      <c r="E87" s="410"/>
      <c r="F87" s="410"/>
      <c r="G87" s="410"/>
      <c r="H87" s="410"/>
      <c r="I87" s="410"/>
      <c r="J87" s="410"/>
      <c r="K87" s="410"/>
      <c r="L87" s="410"/>
      <c r="M87" s="410"/>
      <c r="N87" s="410"/>
    </row>
    <row r="88" spans="1:14" ht="15" customHeight="1" x14ac:dyDescent="0.25">
      <c r="A88" s="414"/>
      <c r="B88" s="414"/>
      <c r="C88" s="414"/>
      <c r="D88" s="410" t="s">
        <v>181</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182</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183</v>
      </c>
      <c r="B93" s="409"/>
      <c r="C93" s="409"/>
      <c r="D93" s="410" t="s">
        <v>184</v>
      </c>
      <c r="E93" s="410"/>
      <c r="F93" s="410"/>
      <c r="G93" s="410"/>
      <c r="H93" s="410"/>
      <c r="I93" s="410"/>
      <c r="J93" s="410"/>
      <c r="K93" s="410"/>
      <c r="L93" s="410"/>
      <c r="M93" s="410"/>
      <c r="N93" s="410"/>
    </row>
    <row r="94" spans="1:14" x14ac:dyDescent="0.25">
      <c r="A94" s="98"/>
      <c r="B94" s="98"/>
      <c r="C94" s="98"/>
      <c r="D94" s="410"/>
      <c r="E94" s="410"/>
      <c r="F94" s="410"/>
      <c r="G94" s="410"/>
      <c r="H94" s="410"/>
      <c r="I94" s="410"/>
      <c r="J94" s="410"/>
      <c r="K94" s="410"/>
      <c r="L94" s="410"/>
      <c r="M94" s="410"/>
      <c r="N94" s="410"/>
    </row>
    <row r="95" spans="1:14" x14ac:dyDescent="0.25">
      <c r="A95" s="98"/>
      <c r="B95" s="98"/>
      <c r="C95" s="98"/>
      <c r="D95" s="410"/>
      <c r="E95" s="410"/>
      <c r="F95" s="410"/>
      <c r="G95" s="410"/>
      <c r="H95" s="410"/>
      <c r="I95" s="410"/>
      <c r="J95" s="410"/>
      <c r="K95" s="410"/>
      <c r="L95" s="410"/>
      <c r="M95" s="410"/>
      <c r="N95" s="410"/>
    </row>
    <row r="96" spans="1:14" x14ac:dyDescent="0.25">
      <c r="A96" s="98"/>
      <c r="B96" s="98"/>
      <c r="C96" s="98"/>
      <c r="D96" s="413" t="s">
        <v>185</v>
      </c>
      <c r="E96" s="413"/>
      <c r="F96" s="413"/>
      <c r="G96" s="413"/>
      <c r="H96" s="413"/>
      <c r="I96" s="413"/>
      <c r="J96" s="413"/>
      <c r="K96" s="413"/>
      <c r="L96" s="413"/>
      <c r="M96" s="413"/>
      <c r="N96" s="413"/>
    </row>
    <row r="97" spans="1:14" x14ac:dyDescent="0.25">
      <c r="A97" s="98"/>
      <c r="B97" s="98"/>
      <c r="C97" s="98"/>
      <c r="D97" s="410" t="s">
        <v>186</v>
      </c>
      <c r="E97" s="410"/>
      <c r="F97" s="410"/>
      <c r="G97" s="410"/>
      <c r="H97" s="410"/>
      <c r="I97" s="410"/>
      <c r="J97" s="410"/>
      <c r="K97" s="410"/>
      <c r="L97" s="410"/>
      <c r="M97" s="410"/>
      <c r="N97" s="410"/>
    </row>
    <row r="98" spans="1:14" x14ac:dyDescent="0.25">
      <c r="A98" s="98"/>
      <c r="B98" s="98"/>
      <c r="C98" s="98"/>
      <c r="D98" s="410"/>
      <c r="E98" s="410"/>
      <c r="F98" s="410"/>
      <c r="G98" s="410"/>
      <c r="H98" s="410"/>
      <c r="I98" s="410"/>
      <c r="J98" s="410"/>
      <c r="K98" s="410"/>
      <c r="L98" s="410"/>
      <c r="M98" s="410"/>
      <c r="N98" s="410"/>
    </row>
    <row r="99" spans="1:14" x14ac:dyDescent="0.25">
      <c r="A99" s="98"/>
      <c r="B99" s="98"/>
      <c r="C99" s="98"/>
      <c r="D99" s="410"/>
      <c r="E99" s="410"/>
      <c r="F99" s="410"/>
      <c r="G99" s="410"/>
      <c r="H99" s="410"/>
      <c r="I99" s="410"/>
      <c r="J99" s="410"/>
      <c r="K99" s="410"/>
      <c r="L99" s="410"/>
      <c r="M99" s="410"/>
      <c r="N99" s="410"/>
    </row>
    <row r="100" spans="1:14" x14ac:dyDescent="0.25">
      <c r="A100" s="98"/>
      <c r="B100" s="98"/>
      <c r="C100" s="98"/>
      <c r="D100" s="410"/>
      <c r="E100" s="410"/>
      <c r="F100" s="410"/>
      <c r="G100" s="410"/>
      <c r="H100" s="410"/>
      <c r="I100" s="410"/>
      <c r="J100" s="410"/>
      <c r="K100" s="410"/>
      <c r="L100" s="410"/>
      <c r="M100" s="410"/>
      <c r="N100" s="410"/>
    </row>
    <row r="101" spans="1:14" x14ac:dyDescent="0.25">
      <c r="A101" s="98"/>
      <c r="B101" s="98"/>
      <c r="C101" s="98"/>
      <c r="D101" s="410"/>
      <c r="E101" s="410"/>
      <c r="F101" s="410"/>
      <c r="G101" s="410"/>
      <c r="H101" s="410"/>
      <c r="I101" s="410"/>
      <c r="J101" s="410"/>
      <c r="K101" s="410"/>
      <c r="L101" s="410"/>
      <c r="M101" s="410"/>
      <c r="N101" s="410"/>
    </row>
    <row r="102" spans="1:14" x14ac:dyDescent="0.25">
      <c r="A102" s="98"/>
      <c r="B102" s="98"/>
      <c r="C102" s="98"/>
      <c r="D102" s="410"/>
      <c r="E102" s="410"/>
      <c r="F102" s="410"/>
      <c r="G102" s="410"/>
      <c r="H102" s="410"/>
      <c r="I102" s="410"/>
      <c r="J102" s="410"/>
      <c r="K102" s="410"/>
      <c r="L102" s="410"/>
      <c r="M102" s="410"/>
      <c r="N102" s="410"/>
    </row>
    <row r="103" spans="1:14" x14ac:dyDescent="0.25">
      <c r="A103" s="98"/>
      <c r="B103" s="98"/>
      <c r="C103" s="98"/>
      <c r="D103" s="410" t="s">
        <v>187</v>
      </c>
      <c r="E103" s="410"/>
      <c r="F103" s="410"/>
      <c r="G103" s="410"/>
      <c r="H103" s="410"/>
      <c r="I103" s="410"/>
      <c r="J103" s="410"/>
      <c r="K103" s="410"/>
      <c r="L103" s="410"/>
      <c r="M103" s="410"/>
      <c r="N103" s="410"/>
    </row>
    <row r="104" spans="1:14" x14ac:dyDescent="0.25">
      <c r="A104" s="98"/>
      <c r="B104" s="98"/>
      <c r="C104" s="98"/>
      <c r="D104" s="410"/>
      <c r="E104" s="410"/>
      <c r="F104" s="410"/>
      <c r="G104" s="410"/>
      <c r="H104" s="410"/>
      <c r="I104" s="410"/>
      <c r="J104" s="410"/>
      <c r="K104" s="410"/>
      <c r="L104" s="410"/>
      <c r="M104" s="410"/>
      <c r="N104" s="410"/>
    </row>
    <row r="105" spans="1:14" x14ac:dyDescent="0.25">
      <c r="A105" s="98"/>
      <c r="B105" s="98"/>
      <c r="C105" s="98"/>
      <c r="D105" s="407"/>
      <c r="E105" s="407"/>
      <c r="F105" s="407"/>
      <c r="G105" s="407"/>
      <c r="H105" s="407"/>
      <c r="I105" s="407"/>
      <c r="J105" s="407"/>
      <c r="K105" s="407"/>
      <c r="L105" s="407"/>
      <c r="M105" s="407"/>
      <c r="N105" s="407"/>
    </row>
    <row r="106" spans="1:14" ht="15" customHeight="1" x14ac:dyDescent="0.25">
      <c r="A106" s="409" t="s">
        <v>188</v>
      </c>
      <c r="B106" s="409"/>
      <c r="C106" s="409"/>
      <c r="D106" s="410" t="s">
        <v>189</v>
      </c>
      <c r="E106" s="410"/>
      <c r="F106" s="410"/>
      <c r="G106" s="410"/>
      <c r="H106" s="410"/>
      <c r="I106" s="410"/>
      <c r="J106" s="410"/>
      <c r="K106" s="410"/>
      <c r="L106" s="410"/>
      <c r="M106" s="410"/>
      <c r="N106" s="410"/>
    </row>
    <row r="107" spans="1:14" x14ac:dyDescent="0.25">
      <c r="A107" s="98"/>
      <c r="B107" s="98"/>
      <c r="C107" s="98"/>
      <c r="D107" s="410"/>
      <c r="E107" s="410"/>
      <c r="F107" s="410"/>
      <c r="G107" s="410"/>
      <c r="H107" s="410"/>
      <c r="I107" s="410"/>
      <c r="J107" s="410"/>
      <c r="K107" s="410"/>
      <c r="L107" s="410"/>
      <c r="M107" s="410"/>
      <c r="N107" s="410"/>
    </row>
    <row r="108" spans="1:14" x14ac:dyDescent="0.25">
      <c r="A108" s="98"/>
      <c r="B108" s="98"/>
      <c r="C108" s="98"/>
      <c r="D108" s="412" t="s">
        <v>190</v>
      </c>
      <c r="E108" s="412"/>
      <c r="F108" s="412"/>
      <c r="G108" s="412"/>
      <c r="H108" s="412"/>
      <c r="I108" s="412"/>
      <c r="J108" s="412"/>
      <c r="K108" s="412"/>
      <c r="L108" s="412"/>
      <c r="M108" s="412"/>
      <c r="N108" s="412"/>
    </row>
    <row r="109" spans="1:14" ht="15" customHeight="1" x14ac:dyDescent="0.25">
      <c r="A109" s="98"/>
      <c r="B109" s="98"/>
      <c r="C109" s="98"/>
      <c r="D109" s="410" t="s">
        <v>191</v>
      </c>
      <c r="E109" s="410"/>
      <c r="F109" s="410"/>
      <c r="G109" s="410"/>
      <c r="H109" s="410"/>
      <c r="I109" s="410"/>
      <c r="J109" s="410"/>
      <c r="K109" s="410"/>
      <c r="L109" s="410"/>
      <c r="M109" s="410"/>
      <c r="N109" s="410"/>
    </row>
    <row r="110" spans="1:14" x14ac:dyDescent="0.25">
      <c r="A110" s="98"/>
      <c r="B110" s="98"/>
      <c r="C110" s="98"/>
      <c r="D110" s="410"/>
      <c r="E110" s="410"/>
      <c r="F110" s="410"/>
      <c r="G110" s="410"/>
      <c r="H110" s="410"/>
      <c r="I110" s="410"/>
      <c r="J110" s="410"/>
      <c r="K110" s="410"/>
      <c r="L110" s="410"/>
      <c r="M110" s="410"/>
      <c r="N110" s="410"/>
    </row>
    <row r="111" spans="1:14" x14ac:dyDescent="0.25">
      <c r="A111" s="98"/>
      <c r="B111" s="98"/>
      <c r="C111" s="98"/>
      <c r="D111" s="410"/>
      <c r="E111" s="410"/>
      <c r="F111" s="410"/>
      <c r="G111" s="410"/>
      <c r="H111" s="410"/>
      <c r="I111" s="410"/>
      <c r="J111" s="410"/>
      <c r="K111" s="410"/>
      <c r="L111" s="410"/>
      <c r="M111" s="410"/>
      <c r="N111" s="410"/>
    </row>
    <row r="112" spans="1:14" x14ac:dyDescent="0.25">
      <c r="A112" s="98"/>
      <c r="B112" s="98"/>
      <c r="C112" s="98"/>
      <c r="D112" s="410"/>
      <c r="E112" s="410"/>
      <c r="F112" s="410"/>
      <c r="G112" s="410"/>
      <c r="H112" s="410"/>
      <c r="I112" s="410"/>
      <c r="J112" s="410"/>
      <c r="K112" s="410"/>
      <c r="L112" s="410"/>
      <c r="M112" s="410"/>
      <c r="N112" s="410"/>
    </row>
    <row r="113" spans="1:14" x14ac:dyDescent="0.25">
      <c r="A113" s="98"/>
      <c r="B113" s="98"/>
      <c r="C113" s="98"/>
      <c r="D113" s="410"/>
      <c r="E113" s="410"/>
      <c r="F113" s="410"/>
      <c r="G113" s="410"/>
      <c r="H113" s="410"/>
      <c r="I113" s="410"/>
      <c r="J113" s="410"/>
      <c r="K113" s="410"/>
      <c r="L113" s="410"/>
      <c r="M113" s="410"/>
      <c r="N113" s="410"/>
    </row>
    <row r="114" spans="1:14" x14ac:dyDescent="0.25">
      <c r="A114" s="98"/>
      <c r="B114" s="98"/>
      <c r="C114" s="98"/>
      <c r="D114" s="410"/>
      <c r="E114" s="410"/>
      <c r="F114" s="410"/>
      <c r="G114" s="410"/>
      <c r="H114" s="410"/>
      <c r="I114" s="410"/>
      <c r="J114" s="410"/>
      <c r="K114" s="410"/>
      <c r="L114" s="410"/>
      <c r="M114" s="410"/>
      <c r="N114" s="410"/>
    </row>
    <row r="115" spans="1:14" x14ac:dyDescent="0.25">
      <c r="A115" s="98"/>
      <c r="B115" s="98"/>
      <c r="C115" s="98"/>
      <c r="D115" s="410"/>
      <c r="E115" s="410"/>
      <c r="F115" s="410"/>
      <c r="G115" s="410"/>
      <c r="H115" s="410"/>
      <c r="I115" s="410"/>
      <c r="J115" s="410"/>
      <c r="K115" s="410"/>
      <c r="L115" s="410"/>
      <c r="M115" s="410"/>
      <c r="N115" s="410"/>
    </row>
    <row r="116" spans="1:14" ht="15" customHeight="1" x14ac:dyDescent="0.25">
      <c r="A116" s="98"/>
      <c r="B116" s="98"/>
      <c r="C116" s="98"/>
      <c r="D116" s="410" t="s">
        <v>192</v>
      </c>
      <c r="E116" s="410"/>
      <c r="F116" s="410"/>
      <c r="G116" s="410"/>
      <c r="H116" s="410"/>
      <c r="I116" s="410"/>
      <c r="J116" s="410"/>
      <c r="K116" s="410"/>
      <c r="L116" s="410"/>
      <c r="M116" s="410"/>
      <c r="N116" s="410"/>
    </row>
    <row r="117" spans="1:14" x14ac:dyDescent="0.25">
      <c r="A117" s="98"/>
      <c r="B117" s="98"/>
      <c r="C117" s="98"/>
      <c r="D117" s="410"/>
      <c r="E117" s="410"/>
      <c r="F117" s="410"/>
      <c r="G117" s="410"/>
      <c r="H117" s="410"/>
      <c r="I117" s="410"/>
      <c r="J117" s="410"/>
      <c r="K117" s="410"/>
      <c r="L117" s="410"/>
      <c r="M117" s="410"/>
      <c r="N117" s="410"/>
    </row>
    <row r="118" spans="1:14" x14ac:dyDescent="0.25">
      <c r="A118" s="98"/>
      <c r="B118" s="98"/>
      <c r="C118" s="98"/>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193</v>
      </c>
      <c r="B120" s="409"/>
      <c r="C120" s="409"/>
      <c r="D120" s="410" t="s">
        <v>194</v>
      </c>
      <c r="E120" s="410"/>
      <c r="F120" s="410"/>
      <c r="G120" s="410"/>
      <c r="H120" s="410"/>
      <c r="I120" s="410"/>
      <c r="J120" s="410"/>
      <c r="K120" s="410"/>
      <c r="L120" s="410"/>
      <c r="M120" s="410"/>
      <c r="N120" s="410"/>
    </row>
    <row r="121" spans="1:14" x14ac:dyDescent="0.25">
      <c r="A121" s="98"/>
      <c r="B121" s="98"/>
      <c r="C121" s="98"/>
      <c r="D121" s="410"/>
      <c r="E121" s="410"/>
      <c r="F121" s="410"/>
      <c r="G121" s="410"/>
      <c r="H121" s="410"/>
      <c r="I121" s="410"/>
      <c r="J121" s="410"/>
      <c r="K121" s="410"/>
      <c r="L121" s="410"/>
      <c r="M121" s="410"/>
      <c r="N121" s="410"/>
    </row>
    <row r="122" spans="1:14" x14ac:dyDescent="0.25">
      <c r="A122" s="98"/>
      <c r="B122" s="98"/>
      <c r="C122" s="98"/>
      <c r="D122" s="411" t="s">
        <v>195</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196</v>
      </c>
      <c r="B124" s="409"/>
      <c r="C124" s="409"/>
      <c r="D124" s="410" t="s">
        <v>197</v>
      </c>
      <c r="E124" s="410"/>
      <c r="F124" s="410"/>
      <c r="G124" s="410"/>
      <c r="H124" s="410"/>
      <c r="I124" s="410"/>
      <c r="J124" s="410"/>
      <c r="K124" s="410"/>
      <c r="L124" s="410"/>
      <c r="M124" s="410"/>
      <c r="N124" s="410"/>
    </row>
    <row r="125" spans="1:14" x14ac:dyDescent="0.25">
      <c r="A125" s="98"/>
      <c r="B125" s="98"/>
      <c r="C125" s="98"/>
      <c r="D125" s="97"/>
      <c r="E125" s="97"/>
      <c r="F125" s="97"/>
      <c r="G125" s="97"/>
      <c r="H125" s="97"/>
      <c r="I125" s="97"/>
      <c r="J125" s="97"/>
      <c r="K125" s="97"/>
      <c r="L125" s="97"/>
      <c r="M125" s="97"/>
      <c r="N125" s="97"/>
    </row>
    <row r="126" spans="1:14" ht="15" customHeight="1" x14ac:dyDescent="0.25">
      <c r="A126" s="409" t="s">
        <v>151</v>
      </c>
      <c r="B126" s="409"/>
      <c r="C126" s="409"/>
      <c r="D126" s="410" t="s">
        <v>198</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199</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200</v>
      </c>
      <c r="B1" s="110" t="s">
        <v>201</v>
      </c>
      <c r="C1" s="110" t="s">
        <v>202</v>
      </c>
      <c r="D1" s="111" t="s">
        <v>203</v>
      </c>
    </row>
    <row r="2" spans="1:4" x14ac:dyDescent="0.25">
      <c r="A2" s="100" t="s">
        <v>204</v>
      </c>
      <c r="B2" s="101" t="s">
        <v>205</v>
      </c>
      <c r="C2" s="101" t="s">
        <v>206</v>
      </c>
      <c r="D2" s="102"/>
    </row>
    <row r="3" spans="1:4" x14ac:dyDescent="0.25">
      <c r="A3" s="103" t="s">
        <v>207</v>
      </c>
      <c r="B3" s="104" t="s">
        <v>208</v>
      </c>
      <c r="C3" s="104" t="s">
        <v>209</v>
      </c>
      <c r="D3" s="105" t="s">
        <v>210</v>
      </c>
    </row>
    <row r="4" spans="1:4" ht="30" x14ac:dyDescent="0.25">
      <c r="A4" s="103" t="s">
        <v>211</v>
      </c>
      <c r="B4" s="104" t="s">
        <v>212</v>
      </c>
      <c r="C4" s="104" t="s">
        <v>213</v>
      </c>
      <c r="D4" s="105" t="s">
        <v>214</v>
      </c>
    </row>
    <row r="5" spans="1:4" ht="45" x14ac:dyDescent="0.25">
      <c r="A5" s="103" t="s">
        <v>215</v>
      </c>
      <c r="B5" s="104" t="s">
        <v>216</v>
      </c>
      <c r="C5" s="104" t="s">
        <v>217</v>
      </c>
      <c r="D5" s="105" t="s">
        <v>218</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219</v>
      </c>
      <c r="E4" s="253"/>
      <c r="F4" s="253"/>
      <c r="G4" s="253"/>
      <c r="H4" s="253"/>
      <c r="I4" s="253"/>
      <c r="J4" s="253"/>
      <c r="K4" s="253"/>
      <c r="L4" s="254"/>
      <c r="M4" s="3" t="s">
        <v>3</v>
      </c>
      <c r="N4" s="252" t="s">
        <v>220</v>
      </c>
      <c r="O4" s="253"/>
      <c r="P4" s="253"/>
      <c r="Q4" s="253"/>
      <c r="R4" s="253"/>
      <c r="S4" s="253"/>
      <c r="T4" s="253"/>
      <c r="U4" s="254"/>
      <c r="V4" s="6"/>
      <c r="W4" s="3"/>
      <c r="X4" s="3"/>
      <c r="Y4" s="3"/>
      <c r="Z4" s="3"/>
      <c r="AA4" s="3"/>
    </row>
    <row r="5" spans="1:36" ht="13.5" thickBot="1" x14ac:dyDescent="0.3">
      <c r="A5" s="3"/>
      <c r="B5" s="3"/>
      <c r="C5" s="7" t="s">
        <v>6</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7</v>
      </c>
      <c r="D7" s="244"/>
      <c r="E7" s="249">
        <v>22101</v>
      </c>
      <c r="F7" s="250"/>
      <c r="G7" s="250"/>
      <c r="H7" s="250"/>
      <c r="I7" s="250"/>
      <c r="J7" s="250"/>
      <c r="K7" s="250"/>
      <c r="L7" s="251"/>
      <c r="M7" s="3"/>
      <c r="N7" s="9"/>
      <c r="O7" s="9"/>
      <c r="P7" s="243" t="s">
        <v>8</v>
      </c>
      <c r="Q7" s="258"/>
      <c r="R7" s="258"/>
      <c r="S7" s="258"/>
      <c r="T7" s="258"/>
      <c r="U7" s="258"/>
      <c r="V7" s="258"/>
      <c r="W7" s="259"/>
      <c r="X7" s="84">
        <v>12</v>
      </c>
      <c r="Y7" s="10">
        <v>12</v>
      </c>
      <c r="Z7" s="3"/>
      <c r="AA7" s="11" t="str">
        <f>D4</f>
        <v>ŠBK Junior Levice</v>
      </c>
    </row>
    <row r="8" spans="1:36" ht="13.5" customHeight="1" x14ac:dyDescent="0.25">
      <c r="A8" s="3"/>
      <c r="B8" s="3"/>
      <c r="C8" s="245" t="s">
        <v>9</v>
      </c>
      <c r="D8" s="246"/>
      <c r="E8" s="231">
        <v>45125</v>
      </c>
      <c r="F8" s="232"/>
      <c r="G8" s="232"/>
      <c r="H8" s="232"/>
      <c r="I8" s="232"/>
      <c r="J8" s="232"/>
      <c r="K8" s="232"/>
      <c r="L8" s="233"/>
      <c r="M8" s="3"/>
      <c r="N8" s="9"/>
      <c r="O8" s="9"/>
      <c r="P8" s="245" t="s">
        <v>11</v>
      </c>
      <c r="Q8" s="260"/>
      <c r="R8" s="260"/>
      <c r="S8" s="260"/>
      <c r="T8" s="260"/>
      <c r="U8" s="260"/>
      <c r="V8" s="260"/>
      <c r="W8" s="261"/>
      <c r="X8" s="85">
        <v>24</v>
      </c>
      <c r="Y8" s="12">
        <v>24</v>
      </c>
      <c r="Z8" s="3"/>
      <c r="AA8" s="11" t="str">
        <f>N4</f>
        <v>MBA Prievidza</v>
      </c>
    </row>
    <row r="9" spans="1:36" ht="13.5" customHeight="1" x14ac:dyDescent="0.25">
      <c r="A9" s="3"/>
      <c r="B9" s="3"/>
      <c r="C9" s="245" t="s">
        <v>12</v>
      </c>
      <c r="D9" s="246"/>
      <c r="E9" s="234" t="s">
        <v>51</v>
      </c>
      <c r="F9" s="235"/>
      <c r="G9" s="235"/>
      <c r="H9" s="235"/>
      <c r="I9" s="235"/>
      <c r="J9" s="235"/>
      <c r="K9" s="235"/>
      <c r="L9" s="236"/>
      <c r="M9" s="3"/>
      <c r="N9" s="9"/>
      <c r="O9" s="9"/>
      <c r="P9" s="245" t="s">
        <v>14</v>
      </c>
      <c r="Q9" s="260"/>
      <c r="R9" s="260"/>
      <c r="S9" s="260"/>
      <c r="T9" s="260"/>
      <c r="U9" s="260"/>
      <c r="V9" s="260"/>
      <c r="W9" s="261"/>
      <c r="X9" s="85">
        <v>40</v>
      </c>
      <c r="Y9" s="12">
        <v>40</v>
      </c>
      <c r="Z9" s="3"/>
      <c r="AA9" s="3"/>
    </row>
    <row r="10" spans="1:36" ht="13.5" customHeight="1" x14ac:dyDescent="0.25">
      <c r="A10" s="3"/>
      <c r="B10" s="3"/>
      <c r="C10" s="245" t="s">
        <v>15</v>
      </c>
      <c r="D10" s="246"/>
      <c r="E10" s="237" t="s">
        <v>221</v>
      </c>
      <c r="F10" s="238"/>
      <c r="G10" s="238"/>
      <c r="H10" s="238"/>
      <c r="I10" s="238"/>
      <c r="J10" s="238"/>
      <c r="K10" s="238"/>
      <c r="L10" s="239"/>
      <c r="M10" s="3"/>
      <c r="N10" s="9"/>
      <c r="O10" s="9"/>
      <c r="P10" s="245" t="s">
        <v>17</v>
      </c>
      <c r="Q10" s="260"/>
      <c r="R10" s="260"/>
      <c r="S10" s="260"/>
      <c r="T10" s="260"/>
      <c r="U10" s="260"/>
      <c r="V10" s="260"/>
      <c r="W10" s="261"/>
      <c r="X10" s="85">
        <v>55</v>
      </c>
      <c r="Y10" s="12">
        <v>57</v>
      </c>
      <c r="Z10" s="3"/>
      <c r="AA10" s="3"/>
    </row>
    <row r="11" spans="1:36" ht="13.5" customHeight="1" thickBot="1" x14ac:dyDescent="0.3">
      <c r="A11" s="3"/>
      <c r="B11" s="3"/>
      <c r="C11" s="247" t="s">
        <v>18</v>
      </c>
      <c r="D11" s="248"/>
      <c r="E11" s="240" t="s">
        <v>219</v>
      </c>
      <c r="F11" s="241"/>
      <c r="G11" s="241"/>
      <c r="H11" s="241"/>
      <c r="I11" s="241"/>
      <c r="J11" s="241"/>
      <c r="K11" s="241"/>
      <c r="L11" s="242"/>
      <c r="M11" s="3"/>
      <c r="N11" s="9"/>
      <c r="O11" s="9"/>
      <c r="P11" s="247" t="s">
        <v>19</v>
      </c>
      <c r="Q11" s="262"/>
      <c r="R11" s="262"/>
      <c r="S11" s="262"/>
      <c r="T11" s="262"/>
      <c r="U11" s="262"/>
      <c r="V11" s="262"/>
      <c r="W11" s="263"/>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20</v>
      </c>
      <c r="C13" s="277" t="s">
        <v>21</v>
      </c>
      <c r="D13" s="277" t="s">
        <v>22</v>
      </c>
      <c r="E13" s="271" t="s">
        <v>23</v>
      </c>
      <c r="F13" s="272"/>
      <c r="G13" s="272"/>
      <c r="H13" s="272"/>
      <c r="I13" s="272"/>
      <c r="J13" s="272"/>
      <c r="K13" s="272"/>
      <c r="L13" s="272"/>
      <c r="M13" s="272"/>
      <c r="N13" s="272"/>
      <c r="O13" s="272"/>
      <c r="P13" s="273"/>
      <c r="Q13" s="255" t="s">
        <v>24</v>
      </c>
      <c r="R13" s="255" t="s">
        <v>25</v>
      </c>
      <c r="S13" s="255" t="s">
        <v>26</v>
      </c>
      <c r="T13" s="255" t="s">
        <v>27</v>
      </c>
      <c r="U13" s="255" t="s">
        <v>28</v>
      </c>
      <c r="V13" s="255" t="s">
        <v>29</v>
      </c>
      <c r="W13" s="255" t="s">
        <v>30</v>
      </c>
      <c r="X13" s="255" t="s">
        <v>31</v>
      </c>
      <c r="Y13" s="255" t="s">
        <v>32</v>
      </c>
      <c r="Z13" s="255" t="s">
        <v>33</v>
      </c>
      <c r="AA13" s="264"/>
    </row>
    <row r="14" spans="1:36" ht="15" customHeight="1" x14ac:dyDescent="0.25">
      <c r="A14" s="3"/>
      <c r="B14" s="275"/>
      <c r="C14" s="278"/>
      <c r="D14" s="278"/>
      <c r="E14" s="268" t="s">
        <v>34</v>
      </c>
      <c r="F14" s="269"/>
      <c r="G14" s="270"/>
      <c r="H14" s="268" t="s">
        <v>35</v>
      </c>
      <c r="I14" s="269"/>
      <c r="J14" s="270"/>
      <c r="K14" s="268" t="s">
        <v>36</v>
      </c>
      <c r="L14" s="269"/>
      <c r="M14" s="270"/>
      <c r="N14" s="268" t="s">
        <v>37</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38</v>
      </c>
      <c r="F15" s="15" t="s">
        <v>39</v>
      </c>
      <c r="G15" s="16" t="s">
        <v>40</v>
      </c>
      <c r="H15" s="14" t="s">
        <v>38</v>
      </c>
      <c r="I15" s="15" t="s">
        <v>39</v>
      </c>
      <c r="J15" s="16" t="s">
        <v>40</v>
      </c>
      <c r="K15" s="14" t="s">
        <v>38</v>
      </c>
      <c r="L15" s="15" t="s">
        <v>39</v>
      </c>
      <c r="M15" s="16" t="s">
        <v>40</v>
      </c>
      <c r="N15" s="14" t="s">
        <v>38</v>
      </c>
      <c r="O15" s="15" t="s">
        <v>39</v>
      </c>
      <c r="P15" s="16" t="s">
        <v>40</v>
      </c>
      <c r="Q15" s="257"/>
      <c r="R15" s="257"/>
      <c r="S15" s="257"/>
      <c r="T15" s="257"/>
      <c r="U15" s="257"/>
      <c r="V15" s="257"/>
      <c r="W15" s="257"/>
      <c r="X15" s="257"/>
      <c r="Y15" s="257"/>
      <c r="Z15" s="257"/>
      <c r="AA15" s="264"/>
      <c r="AE15" s="90"/>
      <c r="AG15" s="17"/>
    </row>
    <row r="16" spans="1:36" ht="15" x14ac:dyDescent="0.25">
      <c r="A16" s="3"/>
      <c r="B16" s="87" t="s">
        <v>222</v>
      </c>
      <c r="C16" s="18" t="s">
        <v>223</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41</v>
      </c>
      <c r="AG16" s="17"/>
      <c r="AH16"/>
      <c r="AI16"/>
      <c r="AJ16"/>
    </row>
    <row r="17" spans="1:36" ht="15" x14ac:dyDescent="0.25">
      <c r="A17" s="3"/>
      <c r="B17" s="88" t="s">
        <v>224</v>
      </c>
      <c r="C17" s="26" t="s">
        <v>225</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43</v>
      </c>
      <c r="AG17" s="17"/>
      <c r="AH17"/>
      <c r="AI17"/>
      <c r="AJ17"/>
    </row>
    <row r="18" spans="1:36" ht="15" x14ac:dyDescent="0.25">
      <c r="A18" s="3"/>
      <c r="B18" s="88" t="s">
        <v>226</v>
      </c>
      <c r="C18" s="26" t="s">
        <v>227</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44</v>
      </c>
      <c r="AG18" s="17"/>
      <c r="AH18"/>
      <c r="AI18"/>
      <c r="AJ18"/>
    </row>
    <row r="19" spans="1:36" ht="15" x14ac:dyDescent="0.25">
      <c r="A19" s="3"/>
      <c r="B19" s="88" t="s">
        <v>228</v>
      </c>
      <c r="C19" s="26" t="s">
        <v>229</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46</v>
      </c>
      <c r="AG19" s="17"/>
      <c r="AH19"/>
      <c r="AI19"/>
      <c r="AJ19"/>
    </row>
    <row r="20" spans="1:36" ht="15.75" thickBot="1" x14ac:dyDescent="0.3">
      <c r="A20" s="3"/>
      <c r="B20" s="89" t="s">
        <v>230</v>
      </c>
      <c r="C20" s="34" t="s">
        <v>231</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47</v>
      </c>
      <c r="AG20" s="17"/>
      <c r="AH20"/>
      <c r="AI20"/>
      <c r="AJ20"/>
    </row>
    <row r="21" spans="1:36" ht="15" x14ac:dyDescent="0.25">
      <c r="A21" s="3"/>
      <c r="B21" s="88" t="s">
        <v>232</v>
      </c>
      <c r="C21" s="42" t="s">
        <v>233</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13</v>
      </c>
      <c r="AG21" s="17"/>
      <c r="AH21"/>
      <c r="AI21"/>
      <c r="AJ21"/>
    </row>
    <row r="22" spans="1:36" ht="15" x14ac:dyDescent="0.25">
      <c r="A22" s="3"/>
      <c r="B22" s="88" t="s">
        <v>234</v>
      </c>
      <c r="C22" s="42" t="s">
        <v>235</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236</v>
      </c>
      <c r="C23" s="42" t="s">
        <v>237</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238</v>
      </c>
      <c r="C24" s="42" t="s">
        <v>239</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48</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49</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50</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51</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52</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53</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54</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55</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56</v>
      </c>
      <c r="AH35"/>
      <c r="AI35"/>
      <c r="AJ35"/>
    </row>
    <row r="36" spans="1:36" ht="15.75" thickBot="1" x14ac:dyDescent="0.3">
      <c r="A36" s="3"/>
      <c r="B36" s="280" t="s">
        <v>57</v>
      </c>
      <c r="C36" s="281"/>
      <c r="D36" s="126"/>
      <c r="E36" s="284"/>
      <c r="F36" s="285"/>
      <c r="G36" s="286"/>
      <c r="H36" s="284"/>
      <c r="I36" s="285"/>
      <c r="J36" s="286"/>
      <c r="K36" s="284"/>
      <c r="L36" s="285"/>
      <c r="M36" s="286"/>
      <c r="N36" s="284"/>
      <c r="O36" s="285"/>
      <c r="P36" s="286"/>
      <c r="Q36" s="127"/>
      <c r="R36" s="81"/>
      <c r="S36" s="81"/>
      <c r="T36" s="124"/>
      <c r="U36" s="81"/>
      <c r="V36" s="81"/>
      <c r="W36" s="124"/>
      <c r="X36" s="125"/>
      <c r="Y36" s="82"/>
      <c r="Z36" s="83"/>
      <c r="AA36" s="112" t="s">
        <v>58</v>
      </c>
      <c r="AH36"/>
      <c r="AI36"/>
      <c r="AJ36"/>
    </row>
    <row r="37" spans="1:36" ht="15.75" thickBot="1" x14ac:dyDescent="0.3">
      <c r="A37" s="3"/>
      <c r="B37" s="282" t="s">
        <v>59</v>
      </c>
      <c r="C37" s="283"/>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60</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61</v>
      </c>
      <c r="AH38"/>
      <c r="AI38"/>
      <c r="AJ38"/>
    </row>
    <row r="39" spans="1:36" ht="10.5" customHeight="1" x14ac:dyDescent="0.25">
      <c r="A39" s="3"/>
      <c r="B39" s="227" t="s">
        <v>62</v>
      </c>
      <c r="C39" s="227"/>
      <c r="D39" s="227"/>
      <c r="E39" s="227"/>
      <c r="F39" s="227"/>
      <c r="G39" s="227"/>
      <c r="H39" s="48"/>
      <c r="I39" s="227" t="s">
        <v>63</v>
      </c>
      <c r="J39" s="227"/>
      <c r="K39" s="227"/>
      <c r="L39" s="227"/>
      <c r="M39" s="227"/>
      <c r="N39" s="48"/>
      <c r="O39" s="227" t="s">
        <v>64</v>
      </c>
      <c r="P39" s="227"/>
      <c r="Q39" s="227"/>
      <c r="R39" s="227"/>
      <c r="S39" s="227"/>
      <c r="T39" s="227"/>
      <c r="U39" s="227" t="s">
        <v>65</v>
      </c>
      <c r="V39" s="227"/>
      <c r="W39" s="227"/>
      <c r="X39" s="227"/>
      <c r="Y39" s="227"/>
      <c r="Z39" s="227"/>
      <c r="AA39" s="112" t="s">
        <v>66</v>
      </c>
      <c r="AH39"/>
      <c r="AI39"/>
      <c r="AJ39"/>
    </row>
    <row r="40" spans="1:36" ht="10.5" customHeight="1" x14ac:dyDescent="0.25">
      <c r="A40" s="3"/>
      <c r="B40" s="227" t="s">
        <v>67</v>
      </c>
      <c r="C40" s="227"/>
      <c r="D40" s="227" t="s">
        <v>68</v>
      </c>
      <c r="E40" s="227"/>
      <c r="F40" s="227"/>
      <c r="G40" s="227"/>
      <c r="H40" s="48"/>
      <c r="I40" s="227" t="s">
        <v>69</v>
      </c>
      <c r="J40" s="227"/>
      <c r="K40" s="227"/>
      <c r="L40" s="227"/>
      <c r="M40" s="227"/>
      <c r="N40" s="48"/>
      <c r="O40" s="227" t="s">
        <v>70</v>
      </c>
      <c r="P40" s="227"/>
      <c r="Q40" s="227"/>
      <c r="R40" s="227"/>
      <c r="S40" s="227"/>
      <c r="T40" s="227"/>
      <c r="U40" s="227" t="s">
        <v>71</v>
      </c>
      <c r="V40" s="227"/>
      <c r="W40" s="227"/>
      <c r="X40" s="227"/>
      <c r="Y40" s="227"/>
      <c r="Z40" s="227"/>
      <c r="AA40" s="112" t="s">
        <v>72</v>
      </c>
      <c r="AH40"/>
      <c r="AI40"/>
      <c r="AJ40"/>
    </row>
    <row r="41" spans="1:36" ht="10.5" customHeight="1" x14ac:dyDescent="0.25">
      <c r="A41" s="3"/>
      <c r="B41" s="227" t="s">
        <v>73</v>
      </c>
      <c r="C41" s="227"/>
      <c r="D41" s="227" t="s">
        <v>74</v>
      </c>
      <c r="E41" s="227"/>
      <c r="F41" s="227"/>
      <c r="G41" s="227"/>
      <c r="H41" s="48"/>
      <c r="I41" s="227" t="s">
        <v>75</v>
      </c>
      <c r="J41" s="227"/>
      <c r="K41" s="227"/>
      <c r="L41" s="227"/>
      <c r="M41" s="227"/>
      <c r="N41" s="48"/>
      <c r="O41" s="227" t="s">
        <v>76</v>
      </c>
      <c r="P41" s="227"/>
      <c r="Q41" s="227"/>
      <c r="R41" s="227"/>
      <c r="S41" s="227"/>
      <c r="T41" s="227"/>
      <c r="U41" s="227"/>
      <c r="V41" s="227"/>
      <c r="W41" s="227"/>
      <c r="X41" s="227"/>
      <c r="Y41" s="227"/>
      <c r="Z41" s="227"/>
      <c r="AA41" s="112" t="s">
        <v>77</v>
      </c>
      <c r="AH41"/>
      <c r="AI41"/>
      <c r="AJ41"/>
    </row>
    <row r="42" spans="1:36" ht="10.5" customHeight="1" x14ac:dyDescent="0.25">
      <c r="A42" s="3"/>
      <c r="B42" s="227" t="s">
        <v>78</v>
      </c>
      <c r="C42" s="227"/>
      <c r="D42" s="227" t="s">
        <v>79</v>
      </c>
      <c r="E42" s="227"/>
      <c r="F42" s="227"/>
      <c r="G42" s="227"/>
      <c r="H42" s="48"/>
      <c r="I42" s="227" t="s">
        <v>80</v>
      </c>
      <c r="J42" s="227"/>
      <c r="K42" s="227"/>
      <c r="L42" s="227"/>
      <c r="M42" s="227"/>
      <c r="N42" s="48"/>
      <c r="O42" s="227" t="s">
        <v>81</v>
      </c>
      <c r="P42" s="227"/>
      <c r="Q42" s="227"/>
      <c r="R42" s="227"/>
      <c r="S42" s="227"/>
      <c r="T42" s="227"/>
      <c r="U42" s="230" t="s">
        <v>82</v>
      </c>
      <c r="V42" s="230"/>
      <c r="W42" s="230"/>
      <c r="X42" s="230"/>
      <c r="Y42" s="230"/>
      <c r="Z42" s="230"/>
      <c r="AA42" s="112" t="s">
        <v>83</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84</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6</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7</v>
      </c>
      <c r="D51" s="218"/>
      <c r="E51" s="219">
        <f>E7</f>
        <v>22101</v>
      </c>
      <c r="F51" s="220"/>
      <c r="G51" s="220"/>
      <c r="H51" s="220"/>
      <c r="I51" s="220"/>
      <c r="J51" s="220"/>
      <c r="K51" s="220"/>
      <c r="L51" s="221"/>
      <c r="M51" s="3"/>
      <c r="N51" s="214" t="s">
        <v>85</v>
      </c>
      <c r="O51" s="215"/>
      <c r="P51" s="215"/>
      <c r="Q51" s="215"/>
      <c r="R51" s="215"/>
      <c r="S51" s="215"/>
      <c r="T51" s="215"/>
      <c r="U51" s="215"/>
      <c r="V51" s="215"/>
      <c r="W51" s="215"/>
      <c r="X51" s="216"/>
      <c r="Y51" s="164" t="s">
        <v>86</v>
      </c>
      <c r="Z51" s="165"/>
      <c r="AA51" s="9"/>
      <c r="AH51"/>
      <c r="AI51"/>
      <c r="AJ51"/>
    </row>
    <row r="52" spans="1:36" ht="15" x14ac:dyDescent="0.25">
      <c r="A52" s="3"/>
      <c r="B52" s="3"/>
      <c r="C52" s="169" t="s">
        <v>9</v>
      </c>
      <c r="D52" s="170"/>
      <c r="E52" s="222">
        <f>E8</f>
        <v>45125</v>
      </c>
      <c r="F52" s="223"/>
      <c r="G52" s="223"/>
      <c r="H52" s="223"/>
      <c r="I52" s="223"/>
      <c r="J52" s="223"/>
      <c r="K52" s="223"/>
      <c r="L52" s="224"/>
      <c r="M52" s="3"/>
      <c r="N52" s="225" t="s">
        <v>240</v>
      </c>
      <c r="O52" s="176" t="s">
        <v>235</v>
      </c>
      <c r="P52" s="176" t="s">
        <v>235</v>
      </c>
      <c r="Q52" s="176" t="s">
        <v>235</v>
      </c>
      <c r="R52" s="176" t="s">
        <v>235</v>
      </c>
      <c r="S52" s="176" t="s">
        <v>235</v>
      </c>
      <c r="T52" s="176" t="s">
        <v>235</v>
      </c>
      <c r="U52" s="176" t="s">
        <v>235</v>
      </c>
      <c r="V52" s="176" t="s">
        <v>235</v>
      </c>
      <c r="W52" s="176" t="s">
        <v>235</v>
      </c>
      <c r="X52" s="176" t="s">
        <v>235</v>
      </c>
      <c r="Y52" s="176">
        <v>9</v>
      </c>
      <c r="Z52" s="177"/>
      <c r="AA52" s="9"/>
      <c r="AH52"/>
      <c r="AI52"/>
      <c r="AJ52"/>
    </row>
    <row r="53" spans="1:36" ht="15" x14ac:dyDescent="0.25">
      <c r="A53" s="3"/>
      <c r="B53" s="3"/>
      <c r="C53" s="169" t="s">
        <v>12</v>
      </c>
      <c r="D53" s="170"/>
      <c r="E53" s="211" t="str">
        <f>E9</f>
        <v>Starší žiaci U15</v>
      </c>
      <c r="F53" s="212"/>
      <c r="G53" s="212"/>
      <c r="H53" s="212"/>
      <c r="I53" s="212"/>
      <c r="J53" s="212"/>
      <c r="K53" s="212"/>
      <c r="L53" s="213"/>
      <c r="M53" s="3"/>
      <c r="N53" s="226" t="s">
        <v>241</v>
      </c>
      <c r="O53" s="178" t="s">
        <v>237</v>
      </c>
      <c r="P53" s="178" t="s">
        <v>237</v>
      </c>
      <c r="Q53" s="178" t="s">
        <v>237</v>
      </c>
      <c r="R53" s="178" t="s">
        <v>237</v>
      </c>
      <c r="S53" s="178" t="s">
        <v>237</v>
      </c>
      <c r="T53" s="178" t="s">
        <v>237</v>
      </c>
      <c r="U53" s="178" t="s">
        <v>237</v>
      </c>
      <c r="V53" s="178" t="s">
        <v>237</v>
      </c>
      <c r="W53" s="178" t="s">
        <v>237</v>
      </c>
      <c r="X53" s="178" t="s">
        <v>237</v>
      </c>
      <c r="Y53" s="178">
        <v>9</v>
      </c>
      <c r="Z53" s="179"/>
      <c r="AA53" s="9"/>
      <c r="AH53"/>
      <c r="AI53"/>
      <c r="AJ53"/>
    </row>
    <row r="54" spans="1:36" ht="15.75" thickBot="1" x14ac:dyDescent="0.3">
      <c r="A54" s="3"/>
      <c r="B54" s="3"/>
      <c r="C54" s="169" t="s">
        <v>15</v>
      </c>
      <c r="D54" s="170"/>
      <c r="E54" s="171" t="str">
        <f t="shared" ref="E54" si="14">E10</f>
        <v>Samuel Pacala</v>
      </c>
      <c r="F54" s="172"/>
      <c r="G54" s="172"/>
      <c r="H54" s="172"/>
      <c r="I54" s="172"/>
      <c r="J54" s="172"/>
      <c r="K54" s="172"/>
      <c r="L54" s="173"/>
      <c r="M54" s="3"/>
      <c r="N54" s="166" t="s">
        <v>242</v>
      </c>
      <c r="O54" s="167" t="s">
        <v>239</v>
      </c>
      <c r="P54" s="167" t="s">
        <v>239</v>
      </c>
      <c r="Q54" s="167" t="s">
        <v>239</v>
      </c>
      <c r="R54" s="167" t="s">
        <v>239</v>
      </c>
      <c r="S54" s="167" t="s">
        <v>239</v>
      </c>
      <c r="T54" s="167" t="s">
        <v>239</v>
      </c>
      <c r="U54" s="167" t="s">
        <v>239</v>
      </c>
      <c r="V54" s="167" t="s">
        <v>239</v>
      </c>
      <c r="W54" s="167" t="s">
        <v>239</v>
      </c>
      <c r="X54" s="168" t="s">
        <v>239</v>
      </c>
      <c r="Y54" s="174">
        <v>9</v>
      </c>
      <c r="Z54" s="175"/>
      <c r="AA54" s="9"/>
    </row>
    <row r="55" spans="1:36" ht="15.75" thickBot="1" x14ac:dyDescent="0.3">
      <c r="A55" s="3"/>
      <c r="B55" s="3"/>
      <c r="C55" s="200" t="s">
        <v>18</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89</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90</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91</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92</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00000000-0002-0000-0400-000000000000}">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00000000-0002-0000-0400-000001000000}">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00000000-0002-0000-0400-000002000000}">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00000000-0002-0000-0400-000003000000}">
      <formula1>45108</formula1>
      <formula2>45473</formula2>
    </dataValidation>
    <dataValidation type="list" allowBlank="1" showInputMessage="1" showErrorMessage="1" errorTitle="NESPRÁVNY NÁZOV SÚŤAŽE" promptTitle="VYBERTE Z PONUKY" sqref="E9:L9" xr:uid="{00000000-0002-0000-0400-000004000000}">
      <formula1>$AA$16:$AA$42</formula1>
    </dataValidation>
    <dataValidation allowBlank="1" showInputMessage="1" showErrorMessage="1" promptTitle="UPOZORNENIE" prompt="VYPĹŇA SA AUTOMATICKY Z HORNEJ ČASTI FORMULÁRU." sqref="D48:L49 N48:U49 E51:L55" xr:uid="{00000000-0002-0000-0400-000005000000}"/>
    <dataValidation allowBlank="1" showInputMessage="1" showErrorMessage="1" promptTitle="UPOZORNENIE" prompt="Priezvisko a meno zadajte v tvare: PRIEZVISKO Meno so správnymi interpunkčnými znamienkami podľa súpisky družstva, inak import nebude fungovať." sqref="N52:X54 C16:C35" xr:uid="{00000000-0002-0000-0400-00000600000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00000000-0002-0000-0400-000007000000}"/>
    <dataValidation allowBlank="1" showInputMessage="1" showErrorMessage="1" errorTitle="Zadajte len čísla" error="Zadajte čísla od 00, 0, 1.... do 97, 98, 99." sqref="B16:B35" xr:uid="{00000000-0002-0000-0400-000008000000}"/>
    <dataValidation type="list" allowBlank="1" showInputMessage="1" showErrorMessage="1" errorTitle="Vyberte DOMÁCI alebo HOSTIA" promptTitle="Vyberte zo zoznamu" sqref="E11:L11" xr:uid="{00000000-0002-0000-0400-000009000000}">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00000000-0002-0000-0400-00000A000000}">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Hanka</cp:lastModifiedBy>
  <cp:revision/>
  <dcterms:created xsi:type="dcterms:W3CDTF">2023-05-01T13:26:08Z</dcterms:created>
  <dcterms:modified xsi:type="dcterms:W3CDTF">2024-10-13T19:49:18Z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